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firstSheet="18" activeTab="18"/>
  </bookViews>
  <sheets>
    <sheet name="Бюджет2007Ворон" sheetId="1" r:id="rId1"/>
    <sheet name="Бюджет2007 Жернов" sheetId="2" r:id="rId2"/>
    <sheet name="Бюджет2007 Ломов" sheetId="3" r:id="rId3"/>
    <sheet name="Бюджет2007 Муравл" sheetId="4" r:id="rId4"/>
    <sheet name="Бюджет2007 М Слоб" sheetId="5" r:id="rId5"/>
    <sheet name="Бюджет2007 Никольск" sheetId="6" r:id="rId6"/>
    <sheet name="Бюджет2007Тросн" sheetId="7" r:id="rId7"/>
    <sheet name="Бюджет2007Пеннов" sheetId="8" r:id="rId8"/>
    <sheet name="Исполн Бюджет2006 Вор" sheetId="9" r:id="rId9"/>
    <sheet name="Поправки в Бюджет2006 Вор" sheetId="10" r:id="rId10"/>
    <sheet name="Исполн  Бюджет2006Жерн " sheetId="11" r:id="rId11"/>
    <sheet name="Поправки в Бюджет2006Жерн" sheetId="12" r:id="rId12"/>
    <sheet name="Исп Бюджет2006Лом " sheetId="13" r:id="rId13"/>
    <sheet name="Поправки в Бюджет2006Лом" sheetId="14" r:id="rId14"/>
    <sheet name="Ис Бюджет2006 Мур " sheetId="15" r:id="rId15"/>
    <sheet name="Поправки в Бюджет2006 Мур" sheetId="16" r:id="rId16"/>
    <sheet name="Исполн Бюджет2006М Слоб" sheetId="17" r:id="rId17"/>
    <sheet name="Поправки в Бюджет2006М Слоб" sheetId="18" r:id="rId18"/>
    <sheet name="Поправки в Бюджет2012 Никол" sheetId="19" r:id="rId19"/>
  </sheets>
  <externalReferences>
    <externalReference r:id="rId22"/>
  </externalReferences>
  <definedNames>
    <definedName name="А34">'[1]01'!#REF!</definedName>
    <definedName name="а452">'[1]01'!#REF!</definedName>
    <definedName name="А875">'[1]01'!#REF!</definedName>
    <definedName name="_xlnm.Print_Titles" localSheetId="1">'Бюджет2007 Жернов'!$9:$10</definedName>
    <definedName name="_xlnm.Print_Titles" localSheetId="2">'Бюджет2007 Ломов'!$9:$10</definedName>
    <definedName name="_xlnm.Print_Titles" localSheetId="4">'Бюджет2007 М Слоб'!$9:$10</definedName>
    <definedName name="_xlnm.Print_Titles" localSheetId="3">'Бюджет2007 Муравл'!$9:$10</definedName>
    <definedName name="_xlnm.Print_Titles" localSheetId="5">'Бюджет2007 Никольск'!$9:$10</definedName>
    <definedName name="_xlnm.Print_Titles" localSheetId="0">'Бюджет2007Ворон'!$9:$10</definedName>
    <definedName name="_xlnm.Print_Titles" localSheetId="7">'Бюджет2007Пеннов'!$9:$10</definedName>
    <definedName name="_xlnm.Print_Titles" localSheetId="6">'Бюджет2007Тросн'!$9:$10</definedName>
    <definedName name="_xlnm.Print_Titles" localSheetId="14">'Ис Бюджет2006 Мур '!$9:$10</definedName>
    <definedName name="_xlnm.Print_Titles" localSheetId="12">'Исп Бюджет2006Лом '!$9:$10</definedName>
    <definedName name="_xlnm.Print_Titles" localSheetId="10">'Исполн  Бюджет2006Жерн '!$9:$10</definedName>
    <definedName name="_xlnm.Print_Titles" localSheetId="8">'Исполн Бюджет2006 Вор'!$9:$10</definedName>
    <definedName name="_xlnm.Print_Titles" localSheetId="16">'Исполн Бюджет2006М Слоб'!$9:$10</definedName>
    <definedName name="_xlnm.Print_Titles" localSheetId="9">'Поправки в Бюджет2006 Вор'!$9:$10</definedName>
    <definedName name="_xlnm.Print_Titles" localSheetId="15">'Поправки в Бюджет2006 Мур'!$9:$10</definedName>
    <definedName name="_xlnm.Print_Titles" localSheetId="11">'Поправки в Бюджет2006Жерн'!$9:$10</definedName>
    <definedName name="_xlnm.Print_Titles" localSheetId="13">'Поправки в Бюджет2006Лом'!$9:$10</definedName>
    <definedName name="_xlnm.Print_Titles" localSheetId="17">'Поправки в Бюджет2006М Слоб'!$9:$10</definedName>
    <definedName name="_xlnm.Print_Titles" localSheetId="18">'Поправки в Бюджет2012 Никол'!$9:$10</definedName>
  </definedNames>
  <calcPr fullCalcOnLoad="1"/>
</workbook>
</file>

<file path=xl/sharedStrings.xml><?xml version="1.0" encoding="utf-8"?>
<sst xmlns="http://schemas.openxmlformats.org/spreadsheetml/2006/main" count="3229" uniqueCount="279">
  <si>
    <t>Доходы от сдачи в аренду  имущества, находящегося в оперативном управлении органов управления поселений и создании  ими учреждений и в хозяйственном ведении муниципальных  унитарных предприятий</t>
  </si>
  <si>
    <t xml:space="preserve">001 1 13 03050 05 0000 130 </t>
  </si>
  <si>
    <t>001 1 13 00000  00 0000 000</t>
  </si>
  <si>
    <t>001 1 13 03000 00 0000 130</t>
  </si>
  <si>
    <t>001 1 17 00000 00 0000 000</t>
  </si>
  <si>
    <t>001 1 17 05000 00 0000 180</t>
  </si>
  <si>
    <t>Прочие неналоговые доходы</t>
  </si>
  <si>
    <t>001 1 17 05050 10 0000 180</t>
  </si>
  <si>
    <t>Прочие неналоговые доходы бюджетов поселений</t>
  </si>
  <si>
    <t>000 2 02 01010 10 0000 151</t>
  </si>
  <si>
    <t>Дотации  бюджетам поселений на выравнивание уровня бюджетной обеспеченности</t>
  </si>
  <si>
    <t xml:space="preserve">  000 2 02 02000 00 0000 151</t>
  </si>
  <si>
    <t>Субвенции  бюджетам поселений на выполнение федеральных полномочий по государственной регистрации актов гражданского состояния</t>
  </si>
  <si>
    <t>000 2 02 02004 00 0000 151</t>
  </si>
  <si>
    <t xml:space="preserve"> 000 2 02 02004 10 0000 151</t>
  </si>
  <si>
    <t xml:space="preserve">000 2 02 02020 00 0000 151 </t>
  </si>
  <si>
    <t>000 2 02 02020 10 0000 151</t>
  </si>
  <si>
    <t>Субвенции бюджетам  на осуществление полномочий  по первичному учету на территориях. Где отсутствуют военные комиссариаты</t>
  </si>
  <si>
    <t>Субвенции  бюджетам поселений на осуществление полнлмочий  по первичному учету на территориях. Где отсутствуют военные комиссариаты</t>
  </si>
  <si>
    <t xml:space="preserve">                                                                                                                                      №___  от ____ декабря 2006 г.</t>
  </si>
  <si>
    <t xml:space="preserve">000 1 11 05011 10 0000 120 </t>
  </si>
  <si>
    <t xml:space="preserve">Арендная плата за земли и поступления от продажи права на заключение  договоров аренды  земельных участков. Государственная  собственность на которые не раграничена </t>
  </si>
  <si>
    <t xml:space="preserve">000 1 11 05011 00 0000 120 </t>
  </si>
  <si>
    <t>Арендная плата за земли и поступления от продажи права на заключение  договоров аренды  земельных участков. Государственная  собственность на которые не раграничена за исключением земельных участков. Предназначенных для целей жилищного строительства)</t>
  </si>
  <si>
    <t>Поступления доходов в  бюджет  Ломовецкого сельского поселения  на 2007 год</t>
  </si>
  <si>
    <t xml:space="preserve"> 182 1 05 03000 01 1000 110 </t>
  </si>
  <si>
    <t>Единый сельскохозяйственный налог</t>
  </si>
  <si>
    <t>НАЛОГИ НА ИМУЩЕСТВО</t>
  </si>
  <si>
    <t>182 1 06 01000 00 0000 110</t>
  </si>
  <si>
    <t xml:space="preserve">182 1 06 01030 10 1000 110 </t>
  </si>
  <si>
    <t>Налог на имущество физических лиц. Зачисляемый в бюджеты поселений</t>
  </si>
  <si>
    <t>182 1 06 00000 00 0000 110</t>
  </si>
  <si>
    <t>Земельный налг</t>
  </si>
  <si>
    <t>182 1 06 06010 00 0000 110</t>
  </si>
  <si>
    <t>Земельный налог . Взимаемый по ставке. Установленной подпунктом1 пункта 1 статьи 394 НК РФ</t>
  </si>
  <si>
    <t>182 1 06 06013 10 0000 110</t>
  </si>
  <si>
    <t>Земельный налог . Взимаемый по ставке. Установленной подпунктом1 пункта 1 статьи 394 НК РФ. Зачисляемый в бюджеты поселений</t>
  </si>
  <si>
    <t>182 1 06 06020 00 0000 110</t>
  </si>
  <si>
    <t>182 1 06 06023 10 0000 110</t>
  </si>
  <si>
    <t>Земельный налог . Взимаемый по ставке. Установленной подпунктом 2 пункта 1 статьи 394 НК РФ. Зачисляемый в бюджеты поселений</t>
  </si>
  <si>
    <t>Земельный налог . Взимаемый по ставке. Установленной подпунктом 2 пункта 1 статьи 394 НК РФ</t>
  </si>
  <si>
    <t>Налог на доходы физических лиц с доходов, облагаемых по налоговой ставке. Установленной пунктом 1 статьи 224 Налогового Кодекса . За исключением доходов. Полученных физическими лицами. Зарегистрированными в качестве индивидуальных предпринимателей. частны</t>
  </si>
  <si>
    <t>Субвенции бюджетам для финансового обеспечения переданных исполнительно-распорядительным органам муниципальных образований полномочий по составлению ( изменению и дополнению) списков кандидатов в присяжные заседатели федеральных судов общей юрисдикции в Р</t>
  </si>
  <si>
    <t>Сувенции бюджетам  муниципальных районов для финансового обеспечения переданных исполнительно-распорядительным органам муниципальных образований полномочий по составлению (изменению и дополнению) списков  кандидатов в присяжные заседатели федеральных судо</t>
  </si>
  <si>
    <t>000 2 02 02094 05 0000 151</t>
  </si>
  <si>
    <t>Субсидии от других  бюджетов бюджетной системы Российской Федерации</t>
  </si>
  <si>
    <t xml:space="preserve">000 2 02  04000 00 0000 151 </t>
  </si>
  <si>
    <t>Субсидии на денежные выплаты  медицинскому персоналу фельдшерско-акушерских пунктов . Врачам. Фельдшерам и медицинским сестрам "Скорой помощи" от других  бюджетов бюджетной системы Российской Федерации</t>
  </si>
  <si>
    <t xml:space="preserve">000 2 02 04150 00 0000 151 </t>
  </si>
  <si>
    <t xml:space="preserve">Субсидии  бюджетам муниципальных районов  на денежные выплаты медицинскому персоналу фельдшерско-акушерских пунктов. Врачам. Фельдшерам и медицинским сестрам " Скорой медицинской помощи"  </t>
  </si>
  <si>
    <t>000 2 02 04154 05 0000 151</t>
  </si>
  <si>
    <t>000 2 02 02900 00 0000 151</t>
  </si>
  <si>
    <t>000 2 02 02940 05 0000 151</t>
  </si>
  <si>
    <t>Субвенции бюджетам на осуществление полномочий  по подготовке и проведению сельскохозяйственной переписи</t>
  </si>
  <si>
    <t>Субвенции местным бюджетам  на выполнение передаваемых полномочий субъектов Российской федерации  ( по расчету и составлению дотаций бюджетам сельских поселений)</t>
  </si>
  <si>
    <t xml:space="preserve">Субвенции  на содержание органов местного самоуправления  по вопросамсоциальной защиты населения </t>
  </si>
  <si>
    <t xml:space="preserve">Субвенции  на финансовое обеспечение образовательного процесса в учреждениях общего образования </t>
  </si>
  <si>
    <t>Субвенции на содержание учреждений социальной защиты</t>
  </si>
  <si>
    <t>Субвенции на выполнение областных полномочий по формированию  организации деятельности административных комиссий на территории Орловской области</t>
  </si>
  <si>
    <t>в том числе</t>
  </si>
  <si>
    <t>Субвенции на осуществление полномочий по формированию и организации деятельности комиссий по делам несовершеннолетних и защите их прав</t>
  </si>
  <si>
    <t>182 1 01 02022 01 0000 110</t>
  </si>
  <si>
    <t>182 1 01 020030 01 0000 110</t>
  </si>
  <si>
    <t>Налог на доходы физических лиц с доходов. Полученных физическими лицами. Не являющимися  налоговыми резидентами РФ</t>
  </si>
  <si>
    <t>000 2 02 05000 00 0000 151</t>
  </si>
  <si>
    <t>Средства бюджетов на реализацию Федеральной адресной инвестиционной программы</t>
  </si>
  <si>
    <t>Средства бюджетов. Передаваемые бюджетам муниципальных районов на реализацию Федеральной адресной инвестиционной программы</t>
  </si>
  <si>
    <t xml:space="preserve">000 2 02 05040 05 0000 151 </t>
  </si>
  <si>
    <t>Налог на доходы физических лиц с доходов . Облагаемых по налоговой ставке.  Укстановленной  пунктом 1 статьи 224НК РФ и полученных физическими лицами. Зарегистрированными в качестве индивидуальных предпринимателей . Частных нотариусов и других лиц. занима</t>
  </si>
  <si>
    <t xml:space="preserve">000 2 02 02423 05 0000 151 </t>
  </si>
  <si>
    <t xml:space="preserve">000 2 02 02420 00 0000 151 </t>
  </si>
  <si>
    <t>Субвенции бюджетам на денежные выплаты медицинскому персоналу  фельдшерско-акущерских пунктов. Врачам . Фельдшерам и медицинским сестрам "Скорой  медицинской помощи"</t>
  </si>
  <si>
    <t>Субвенции бюджетам  муниципальных районов на денежные выплаты медицинскому персоналу  фельдшерско-акущерских пунктов. Врачам . Фельдшерам и медицинским сестрам "Скорой  медицинской помощи"</t>
  </si>
  <si>
    <t xml:space="preserve">000 1 11 05010 00 0000 120 </t>
  </si>
  <si>
    <t xml:space="preserve">                                                                                                                        Приложение 3</t>
  </si>
  <si>
    <t xml:space="preserve">000 1 11 05030 00 0000 120 </t>
  </si>
  <si>
    <t>тыс. руб.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</si>
  <si>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</si>
  <si>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</si>
  <si>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Сумма на год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</si>
  <si>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</si>
  <si>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</si>
  <si>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</si>
  <si>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</si>
  <si>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</si>
  <si>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 xml:space="preserve">Доходы от сдачи в аренду имущества, находящегося в государственной и муниципальной собственности 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</si>
  <si>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</si>
  <si>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</si>
  <si>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</si>
  <si>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</si>
  <si>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Дотации от других бюджетов бюджетной системы Российской Федерации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</si>
  <si>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</si>
  <si>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</si>
  <si>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Субвенции от других бюджетов бюджетной системы Российской Федерации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</si>
  <si>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</si>
  <si>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</si>
  <si>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</si>
  <si>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ВСЕГО ДОХОДОВ</t>
  </si>
  <si>
    <t>Дефицит\Профицит</t>
  </si>
  <si>
    <t>000 1 11 00000 00 0000 000</t>
  </si>
  <si>
    <t>000 1 00 00000 00 0000 000</t>
  </si>
  <si>
    <t xml:space="preserve"> 182 1 01 00000 00 0000 000</t>
  </si>
  <si>
    <t xml:space="preserve">182 1 01 02000 01 0000 110 </t>
  </si>
  <si>
    <t>182 1 05 00000 00 0000 000</t>
  </si>
  <si>
    <t>000 1 11 05000 00 0000 120</t>
  </si>
  <si>
    <t>000 1 16 00000 00 0000 000</t>
  </si>
  <si>
    <t>ШТРАФЫ, САНКЦИИ, ВОЗМЕЩЕНИЕ УЩЕРБА</t>
  </si>
  <si>
    <t>000 3 00 00000 00 0000 000</t>
  </si>
  <si>
    <t>000 3 02 00000 00 0000 000</t>
  </si>
  <si>
    <t>000 3 02 01000 00 0000 130</t>
  </si>
  <si>
    <t xml:space="preserve">Доходы от продажи услуг, зачисляемые в местные  бюджеты </t>
  </si>
  <si>
    <t>1821 01 02020 01 0000 110</t>
  </si>
  <si>
    <t>182 1 06 0000 00 0000 000</t>
  </si>
  <si>
    <t>Налог на имущество физических лиц</t>
  </si>
  <si>
    <t>Прочие  субвенции</t>
  </si>
  <si>
    <t>000 3 02 01050 05 0000 130</t>
  </si>
  <si>
    <t xml:space="preserve"> ДОХОДЫ ОТ ОКАЗАНИЯ ПЛАТНЫХ УСЛУГ И КОМПЕНСАЦИИ ЗАТРАТ ГОСУДАРСТВА</t>
  </si>
  <si>
    <t xml:space="preserve">Прочие доходы от оказания платных услуг  и компенсации затрат государства </t>
  </si>
  <si>
    <t>Прочие доходы бюджетов муниципальных районов от оказания платных услуг и компенсации затрат государства</t>
  </si>
  <si>
    <t xml:space="preserve">                                                                                                                        к постановлению районного  </t>
  </si>
  <si>
    <t xml:space="preserve">                                                                                                                                    Совета народных депутатов</t>
  </si>
  <si>
    <t>000 1 16 03000 00 0000 140</t>
  </si>
  <si>
    <t>Денежные взыскания (штрафы) за нарушение налогового законодательства</t>
  </si>
  <si>
    <t>000 1 16 21030 01 0000 140</t>
  </si>
  <si>
    <t>000 1 16 06000 01 0000 140</t>
  </si>
  <si>
    <t>000 1 16 90050 05 0000 140</t>
  </si>
  <si>
    <t xml:space="preserve">163 1 11 05035 05 0000 120 </t>
  </si>
  <si>
    <t>ПРОЧИЕ НЕНАЛОГОВЫЕ ДОХОДЫ</t>
  </si>
  <si>
    <t>000 2 02 01000 00 0000 151</t>
  </si>
  <si>
    <t>000 2 02 01010 00 0000 151</t>
  </si>
  <si>
    <t>Дотации  на выравнивание уровня бюджетной обеспеченности</t>
  </si>
  <si>
    <t>Субвенции на осуществление федеральных полномочий по государственной регистрации актов гражданского состояния</t>
  </si>
  <si>
    <t>000 2 02 02090 00 0000 151</t>
  </si>
  <si>
    <t>Субвенции бюджетам  муниципальных районов на осуществление полномочий  по подготовке и проведению сельскохозяйственной переписи</t>
  </si>
  <si>
    <t xml:space="preserve">000 2 02 02180 00 0000 151 </t>
  </si>
  <si>
    <t>000 2 02 02180 05 0000 151</t>
  </si>
  <si>
    <t>000 2 02 02330 00 0000 151</t>
  </si>
  <si>
    <t xml:space="preserve">000 2 02 02333 05 0000 151 </t>
  </si>
  <si>
    <t>Субвенции бюджетам  на ежемесячное денежное вознаграждение за классное руководство</t>
  </si>
  <si>
    <t xml:space="preserve">Субвенции бюджетам муниципальных районов  на ежемесячное  денежное вознаграждение за классное руководство </t>
  </si>
  <si>
    <t>000 2 02 02410 00 0000 151</t>
  </si>
  <si>
    <t>000 2 02 02413 05 0000 151</t>
  </si>
  <si>
    <t>Субвенции бюджетам на предоставление гражданам  субсидий на оплату жилого помещения и коммунальных услуг</t>
  </si>
  <si>
    <t xml:space="preserve">Субвенции бюджетам муниципальных районов гражданам  субсидий на оплату жилого помещения и коммунальных услуг </t>
  </si>
  <si>
    <t>Прочие субвенции, зачисляемые в  бюджеты муниципальных районов</t>
  </si>
  <si>
    <t>182 1 16 03030 01 0000 140</t>
  </si>
  <si>
    <t>Денежные взыскания (штрафы) за  административные правонарушения в области налогов и сборов. Предусмотренные Кодексом РФ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</si>
  <si>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</si>
  <si>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000 1 16 21000 00 0000 140 </t>
  </si>
  <si>
    <t>Денежные взыскания (штрафы)  и иные суммы. Взыскиваемые с лиц. Виновных в совершении преступлений и в возмешение ущерба  имуществу</t>
  </si>
  <si>
    <t>Денежные взыскания (штрафы)  и иные суммы .взыскиваемые с лиц. Виновных в совершении преступлений и в возмещении ущерба имуществу. Зачисляемые  в  бюджет муниципального района</t>
  </si>
  <si>
    <t>000 1 16 27000 00 0000 140</t>
  </si>
  <si>
    <t>Денежные взыскания (штрафы) за нарушение  ФЗ " О пожарной безопасности"</t>
  </si>
  <si>
    <t>000 1 16 28000 00 0000 140</t>
  </si>
  <si>
    <t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человека</t>
  </si>
  <si>
    <t xml:space="preserve">000 1 16 30000 01 0000 140 </t>
  </si>
  <si>
    <t>Денежные взыскания (штрафы) за  административные правонарушения в области дорожного движения</t>
  </si>
  <si>
    <t xml:space="preserve">000 1 16 90000 00 0000 140 </t>
  </si>
  <si>
    <t>Прочие поступления от денежных взысканий (штрафов) и инвх сумм в возмещение ущерба</t>
  </si>
  <si>
    <t>Прочие поступления от денежных взысканий ( штрафов) и  иных сумм  в возмещение  ущерба , зачисляемые в  бюджеты муниципальных районов</t>
  </si>
  <si>
    <t>182 1 01 02021 01 0000 110</t>
  </si>
  <si>
    <t>Налог на доходы физических лиц с доходов, облагаемых по налоговой ставке. Установленной пунктом 1 статьи 224 Налогового Кодекса</t>
  </si>
  <si>
    <t>Доходы от сдачи в аренду имущества. Находящегося в оперативном управлении органов государственной власти. Органов местного самоуправления. Государственных внебюджетных фондов и созданнных ими учреждений и в хозяйственном ведении федеральных государственны</t>
  </si>
  <si>
    <t>План на год</t>
  </si>
  <si>
    <t>Поправки</t>
  </si>
  <si>
    <t>План с учетом поправок</t>
  </si>
  <si>
    <t>Поступления доходов в  бюджет  Ломовецкого сельского поселения  на 2006 год</t>
  </si>
  <si>
    <t>с учетом поправок</t>
  </si>
  <si>
    <t>Поступления доходов в  бюджет  Воронецкого сельского поселения  на 2007 год</t>
  </si>
  <si>
    <t>Поступления доходов в  бюджет  Жерновецкого сельского поселения  на 2007 год</t>
  </si>
  <si>
    <t>Поступления доходов в  бюджет  Муравльского сельского поселения  на 2007 год</t>
  </si>
  <si>
    <t>Поступления доходов в  бюджет  Малахово-Слободского сельского поселения  на 2007 год</t>
  </si>
  <si>
    <t>Поступления доходов в  бюджет  Пенновского сельского поселения  на 2007 год</t>
  </si>
  <si>
    <t>Поступления доходов в  бюджет  Троснянского сельского поселения  на 2007 год</t>
  </si>
  <si>
    <t>Поступления доходов в  бюджет  Воронецкого сельского поселения  на 2006 год</t>
  </si>
  <si>
    <t xml:space="preserve">                                                                                                                                      №___  от ____  января 2007 г.</t>
  </si>
  <si>
    <t>Поступления доходов в  бюджет  Жерновецкого сельского поселения  на 2006 год</t>
  </si>
  <si>
    <t xml:space="preserve">                                                                                                                                      №___  от ____ января 2007 г.</t>
  </si>
  <si>
    <t>Поступления доходов в  бюджет  Муравльского сельского поселения  на 2006 год</t>
  </si>
  <si>
    <t>Поступления доходов в  бюджет  Малахово-Слободского сельского поселения  на 2006 год</t>
  </si>
  <si>
    <t>001 1 08 04000 01 0000 110</t>
  </si>
  <si>
    <t>001 1 08 00000 00 0000 110</t>
  </si>
  <si>
    <t>ГОСУДАРСТВЕННАЯ ПОШЛИНА. СБОРЫ</t>
  </si>
  <si>
    <t>Государственная пошлина за совершение нотариальных действий</t>
  </si>
  <si>
    <t>001 06 01 0000 00 0000 330</t>
  </si>
  <si>
    <t>Продажа земельных участков  до разграничения собственности на землю. На которых расположены объекты недвижимого имущества</t>
  </si>
  <si>
    <t>Исполнено за 2006 год</t>
  </si>
  <si>
    <t>% исполнения</t>
  </si>
  <si>
    <t>Исполено за 2006 год</t>
  </si>
  <si>
    <t>182 1 09 04050 03 0000 110</t>
  </si>
  <si>
    <t xml:space="preserve">ЗАДОЛЖЕННОСТЬ И ПЕРЕРАСЧЕТЫ ПО ОТМЕННЫМ НАЛОГАМ. СБОРАМ И ИНЫМ ОБЯЗАТЕЛЬНЫМ ПЛАТЕЖАМ </t>
  </si>
  <si>
    <t xml:space="preserve">182 1 09 00000 03 0000 110 </t>
  </si>
  <si>
    <t xml:space="preserve">182 1 09 04000 00 0000 110 </t>
  </si>
  <si>
    <t>Налоги на имущество</t>
  </si>
  <si>
    <t xml:space="preserve">Земельный налог </t>
  </si>
  <si>
    <t xml:space="preserve">163 1 11 05035 10 0000 120 </t>
  </si>
  <si>
    <t xml:space="preserve">Исполнено за 2006 год </t>
  </si>
  <si>
    <t>Поступления доходов в  бюджет  Никольского сельского поселения  на 2008 год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</si>
  <si>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</si>
  <si>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</si>
  <si>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Прочие субсидии бюджетам поселений</t>
  </si>
  <si>
    <t>001 1 08 04020 01 0000 110</t>
  </si>
  <si>
    <t>000 2 02 01003 10 0000 151</t>
  </si>
  <si>
    <t>Дотации  бюджетам поселений на поддержку мер по обеспечению сбалансированности бюджетов</t>
  </si>
  <si>
    <t>НАЛОГОВЫЕ И НЕНАЛОГОВЫЕ ДОХОДЫ</t>
  </si>
  <si>
    <t xml:space="preserve"> 182 1 05 03000 00 0000 110 </t>
  </si>
  <si>
    <t xml:space="preserve"> 182 1 05 03010 01 0000 110 </t>
  </si>
  <si>
    <t xml:space="preserve">182 1 06 01030 10 0000 110 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</si>
  <si>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</si>
  <si>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182 1 06 06000 00 0000 110</t>
  </si>
  <si>
    <t>Земельный налог,.взимаемый по ставкам, установленным в соответствии с подпунктом 1 пункта 1 статьи 394 НК РФ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</si>
  <si>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</si>
  <si>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НК РФ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</si>
  <si>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</si>
  <si>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</si>
  <si>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</si>
  <si>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</si>
  <si>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</si>
  <si>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163 1 11 05035 10 0000 120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</si>
  <si>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</si>
  <si>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</si>
  <si>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Дотации  на выравнивание бюджетной обеспеченности</t>
  </si>
  <si>
    <t>Дотации  бюджетам поселений на выравнивание бюджетной обеспеченности</t>
  </si>
  <si>
    <t>001 2 02 01003 00 0000 151</t>
  </si>
  <si>
    <t>Дотации бюджетам на поддержку мер по обеспечению сбалансированности бюджетов</t>
  </si>
  <si>
    <t>Прочие субсидии</t>
  </si>
  <si>
    <t>Субвенции  бюджетам субъектов Российской Федерации и муниципальных образований</t>
  </si>
  <si>
    <t>Субвенции бюджетам на осуществление полномочий по подготовке проведения статистических переписей</t>
  </si>
  <si>
    <t>001 2 02 03002 00 0000 151</t>
  </si>
  <si>
    <t>001 2 02 03002 10 0000 151</t>
  </si>
  <si>
    <t>Субвенции бюджетам поселений на осуществление полномочий по подготовке проведения статистических переписей</t>
  </si>
  <si>
    <t>Субвенции бюджетам  на осуществление первичного учета на территориях, где отсутствуют военные комиссариаты</t>
  </si>
  <si>
    <t>Субвенции  бюджетам поселений на осуществление первичного воинского учета на территориях, где отсутствуют военные комиссариаты</t>
  </si>
  <si>
    <t>001 2 02 03999 00 0000 151</t>
  </si>
  <si>
    <t>Прочие субвенции</t>
  </si>
  <si>
    <t>Прочие субвенции бюджетам поселений</t>
  </si>
  <si>
    <t>001 2 02 04000 00 0000 151</t>
  </si>
  <si>
    <t>Иные межбюджетные трансферты</t>
  </si>
  <si>
    <t>001 2 02 04014 00 0000 151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</si>
  <si>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</si>
  <si>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001 2 02 04014 10 0000 151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</si>
  <si>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</si>
  <si>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001 2 02 02999 00 0000 151</t>
  </si>
  <si>
    <t>Земельный налог</t>
  </si>
  <si>
    <t xml:space="preserve">Доходы, получаемые в виде арендной либо иной платы 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</si>
  <si>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Доходы, получаемые в виде арендной плата за земельные участки, государственная собственность на которые не разграничена, а также средства от продажи права на заключение  договоров аренды  указанных земельных участков  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</si>
  <si>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</si>
  <si>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сдачи в аренду 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</si>
  <si>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001 2 02 02000 00 0000 151</t>
  </si>
  <si>
    <t>Субсидии бюджетам субъектов Российской Федерации и муниципальных образований (межбюджетные субсидии)</t>
  </si>
  <si>
    <t>001 2 00 00000 00 0000 000</t>
  </si>
  <si>
    <t>001 2 02 00000 00 0000 000</t>
  </si>
  <si>
    <t>001 2 02 01000 00 0000 151</t>
  </si>
  <si>
    <t>001 2 02 01001 00 0000 151</t>
  </si>
  <si>
    <t>001 2 02 01001 10 0000 151</t>
  </si>
  <si>
    <t>001 2 02 02999 10 0000 151</t>
  </si>
  <si>
    <t>001 2 02 03000 00 0000 151</t>
  </si>
  <si>
    <t xml:space="preserve">001 2 02 03015 00 0000 151 </t>
  </si>
  <si>
    <t>001 2 02 03015 10 0000 151</t>
  </si>
  <si>
    <t>001 2 02 03999 10 0000 151</t>
  </si>
  <si>
    <t xml:space="preserve">                                                                                                                        Приложение 1</t>
  </si>
  <si>
    <t>Поступления доходов в  бюджет Никольского сельского поселения на 2012 год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</si>
  <si>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</si>
  <si>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</si>
  <si>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006 1 11 05000 00 0000 120</t>
  </si>
  <si>
    <t xml:space="preserve">000 1 11 05013 10 0000 120 </t>
  </si>
  <si>
    <t>000 1 14 00000 00 0000 000</t>
  </si>
  <si>
    <t>006 1 14 06000 00 0000 430</t>
  </si>
  <si>
    <t>000 1 14 06014 10 0000 430</t>
  </si>
  <si>
    <t>001 2 02 04999 10 0000 151</t>
  </si>
  <si>
    <t xml:space="preserve">Прочие межбюджетные трансферты, передаваемые бюджетам поселений </t>
  </si>
  <si>
    <t>001 2 02 04999 00 0000 151</t>
  </si>
  <si>
    <t xml:space="preserve">Прочие межбюджетные трансферты, передаваемые бюджетам </t>
  </si>
  <si>
    <t xml:space="preserve">                                                                                                      Совета народных депутатов</t>
  </si>
  <si>
    <t xml:space="preserve">                                                                                                         №55 от 29 мая 2012г.</t>
  </si>
  <si>
    <t>План с учетом попра-вок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</si>
  <si>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налогооблажения, расположенным в границах поселений</t>
  </si>
  <si>
    <t>Поп-равки</t>
  </si>
  <si>
    <t xml:space="preserve">                                                                                                              к решению Никольского  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</si>
</sst>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00"/>
    <numFmt numFmtId="174" formatCode="#,##0.0000"/>
    <numFmt numFmtId="175" formatCode="0.0"/>
    <numFmt numFmtId="176" formatCode="_-* #,##0.0_р_._-;\-* #,##0.0_р_._-;_-* &quot;-&quot;??_р_._-;_-@_-"/>
    <numFmt numFmtId="177" formatCode="0.000"/>
    <numFmt numFmtId="178" formatCode="0.0000"/>
    <numFmt numFmtId="179" formatCode="_-* #,##0.000_р_._-;\-* #,##0.000_р_._-;_-* &quot;-&quot;??_р_._-;_-@_-"/>
    <numFmt numFmtId="180" formatCode="_-* #,##0_р_._-;\-* #,##0_р_._-;_-* &quot;-&quot;??_р_._-;_-@_-"/>
    <numFmt numFmtId="181" formatCode="_-* #,##0.0&quot;р.&quot;_-;\-* #,##0.0&quot;р.&quot;_-;_-* &quot;-&quot;??&quot;р.&quot;_-;_-@_-"/>
    <numFmt numFmtId="182" formatCode="_-* #,##0&quot;р.&quot;_-;\-* #,##0&quot;р.&quot;_-;_-* &quot;-&quot;??&quot;р.&quot;_-;_-@_-"/>
    <numFmt numFmtId="183" formatCode="0.00_ ;\-0.0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0000"/>
    <numFmt numFmtId="188" formatCode="0.000000"/>
    <numFmt numFmtId="189" formatCode="0.0%"/>
    <numFmt numFmtId="190" formatCode="0.000%"/>
    <numFmt numFmtId="191" formatCode="0.0000%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000"/>
    <numFmt numFmtId="197" formatCode="#,##0.000000"/>
    <numFmt numFmtId="198" formatCode="#,##0.0000000"/>
    <numFmt numFmtId="199" formatCode="0.000000000"/>
    <numFmt numFmtId="200" formatCode="0.0000000000"/>
    <numFmt numFmtId="201" formatCode="0.00000000"/>
    <numFmt numFmtId="202" formatCode="0.0000000"/>
    <numFmt numFmtId="203" formatCode="_-* #,##0.0_р_._-;\-* #,##0.0_р_._-;_-* &quot;-&quot;?_р_._-;_-@_-"/>
    <numFmt numFmtId="204" formatCode="#,##0\ &quot;р.&quot;;\-#,##0\ &quot;р.&quot;"/>
    <numFmt numFmtId="205" formatCode="#,##0\ &quot;р.&quot;;[Red]\-#,##0\ &quot;р.&quot;"/>
    <numFmt numFmtId="206" formatCode="#,##0.00\ &quot;р.&quot;;\-#,##0.00\ &quot;р.&quot;"/>
    <numFmt numFmtId="207" formatCode="#,##0.00\ &quot;р.&quot;;[Red]\-#,##0.00\ &quot;р.&quot;"/>
    <numFmt numFmtId="208" formatCode="_-* #,##0\ &quot;р.&quot;_-;\-* #,##0\ &quot;р.&quot;_-;_-* &quot;-&quot;\ &quot;р.&quot;_-;_-@_-"/>
    <numFmt numFmtId="209" formatCode="_-* #,##0\ _р_._-;\-* #,##0\ _р_._-;_-* &quot;-&quot;\ _р_._-;_-@_-"/>
    <numFmt numFmtId="210" formatCode="_-* #,##0.00\ &quot;р.&quot;_-;\-* #,##0.00\ &quot;р.&quot;_-;_-* &quot;-&quot;??\ &quot;р.&quot;_-;_-@_-"/>
    <numFmt numFmtId="211" formatCode="_-* #,##0.00\ _р_._-;\-* #,##0.00\ _р_._-;_-* &quot;-&quot;??\ _р_._-;_-@_-"/>
    <numFmt numFmtId="212" formatCode="0.00_ ;[Red]\-0.00\ "/>
    <numFmt numFmtId="213" formatCode="0.0_ ;[Red]\-0.0\ "/>
    <numFmt numFmtId="214" formatCode="0_ ;[Red]\-0\ "/>
    <numFmt numFmtId="215" formatCode="0.000_ ;[Red]\-0.000\ "/>
    <numFmt numFmtId="216" formatCode="#,##0&quot;р.&quot;"/>
    <numFmt numFmtId="217" formatCode="0.0_)"/>
    <numFmt numFmtId="218" formatCode="General_)"/>
    <numFmt numFmtId="219" formatCode="0.00_)"/>
    <numFmt numFmtId="220" formatCode="0.000_)"/>
    <numFmt numFmtId="221" formatCode="0_)"/>
    <numFmt numFmtId="222" formatCode="0.0000_)"/>
  </numFmts>
  <fonts count="30">
    <font>
      <sz val="10"/>
      <name val="Arial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Courier New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b/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 locked="0"/>
    </xf>
  </cellStyleXfs>
  <cellXfs count="124">
    <xf numFmtId="0" fontId="0" fillId="0" borderId="0" xfId="0" applyAlignment="1">
      <alignment/>
    </xf>
    <xf numFmtId="0" fontId="7" fillId="0" borderId="0" xfId="27" applyFont="1" applyAlignment="1">
      <alignment horizontal="left"/>
      <protection/>
    </xf>
    <xf numFmtId="0" fontId="8" fillId="0" borderId="0" xfId="27" applyFont="1">
      <alignment/>
      <protection/>
    </xf>
    <xf numFmtId="0" fontId="13" fillId="0" borderId="2" xfId="27" applyFont="1" applyBorder="1" applyAlignment="1">
      <alignment horizontal="left" vertical="top" wrapText="1"/>
      <protection/>
    </xf>
    <xf numFmtId="0" fontId="12" fillId="0" borderId="2" xfId="27" applyFont="1" applyFill="1" applyBorder="1" applyAlignment="1">
      <alignment horizontal="left" vertical="top" wrapText="1"/>
      <protection/>
    </xf>
    <xf numFmtId="0" fontId="14" fillId="0" borderId="2" xfId="27" applyFont="1" applyFill="1" applyBorder="1" applyAlignment="1">
      <alignment horizontal="justify" vertical="top" wrapText="1"/>
      <protection/>
    </xf>
    <xf numFmtId="0" fontId="10" fillId="0" borderId="2" xfId="27" applyFont="1" applyFill="1" applyBorder="1" applyAlignment="1">
      <alignment horizontal="justify" vertical="top" wrapText="1"/>
      <protection/>
    </xf>
    <xf numFmtId="0" fontId="15" fillId="0" borderId="2" xfId="27" applyFont="1" applyFill="1" applyBorder="1" applyAlignment="1">
      <alignment horizontal="justify" vertical="top" wrapText="1"/>
      <protection/>
    </xf>
    <xf numFmtId="1" fontId="12" fillId="0" borderId="2" xfId="27" applyNumberFormat="1" applyFont="1" applyFill="1" applyBorder="1">
      <alignment/>
      <protection/>
    </xf>
    <xf numFmtId="1" fontId="8" fillId="0" borderId="2" xfId="27" applyNumberFormat="1" applyFont="1" applyFill="1" applyBorder="1">
      <alignment/>
      <protection/>
    </xf>
    <xf numFmtId="0" fontId="12" fillId="0" borderId="2" xfId="27" applyFont="1" applyFill="1" applyBorder="1">
      <alignment/>
      <protection/>
    </xf>
    <xf numFmtId="0" fontId="13" fillId="2" borderId="2" xfId="27" applyFont="1" applyFill="1" applyBorder="1" applyAlignment="1">
      <alignment horizontal="left" vertical="top" wrapText="1"/>
      <protection/>
    </xf>
    <xf numFmtId="0" fontId="14" fillId="2" borderId="2" xfId="27" applyFont="1" applyFill="1" applyBorder="1" applyAlignment="1">
      <alignment horizontal="justify" vertical="top" wrapText="1"/>
      <protection/>
    </xf>
    <xf numFmtId="0" fontId="7" fillId="0" borderId="2" xfId="27" applyFont="1" applyBorder="1" applyAlignment="1">
      <alignment horizontal="left"/>
      <protection/>
    </xf>
    <xf numFmtId="0" fontId="7" fillId="0" borderId="3" xfId="27" applyFont="1" applyBorder="1" applyAlignment="1">
      <alignment horizontal="left"/>
      <protection/>
    </xf>
    <xf numFmtId="1" fontId="12" fillId="0" borderId="2" xfId="27" applyNumberFormat="1" applyFont="1" applyBorder="1">
      <alignment/>
      <protection/>
    </xf>
    <xf numFmtId="0" fontId="8" fillId="0" borderId="2" xfId="27" applyFont="1" applyBorder="1">
      <alignment/>
      <protection/>
    </xf>
    <xf numFmtId="1" fontId="8" fillId="0" borderId="2" xfId="27" applyNumberFormat="1" applyFont="1" applyBorder="1">
      <alignment/>
      <protection/>
    </xf>
    <xf numFmtId="1" fontId="8" fillId="0" borderId="0" xfId="27" applyNumberFormat="1" applyFont="1">
      <alignment/>
      <protection/>
    </xf>
    <xf numFmtId="0" fontId="11" fillId="0" borderId="2" xfId="27" applyFont="1" applyBorder="1" applyAlignment="1">
      <alignment horizontal="left" vertical="top" wrapText="1"/>
      <protection/>
    </xf>
    <xf numFmtId="0" fontId="12" fillId="0" borderId="0" xfId="27" applyFont="1">
      <alignment/>
      <protection/>
    </xf>
    <xf numFmtId="0" fontId="14" fillId="0" borderId="2" xfId="27" applyFont="1" applyFill="1" applyBorder="1" applyAlignment="1">
      <alignment horizontal="justify" vertical="top" wrapText="1"/>
      <protection/>
    </xf>
    <xf numFmtId="0" fontId="10" fillId="0" borderId="2" xfId="27" applyFont="1" applyFill="1" applyBorder="1" applyAlignment="1">
      <alignment horizontal="justify" vertical="top"/>
      <protection/>
    </xf>
    <xf numFmtId="0" fontId="8" fillId="0" borderId="0" xfId="27" applyFont="1" applyAlignment="1">
      <alignment/>
      <protection/>
    </xf>
    <xf numFmtId="175" fontId="12" fillId="0" borderId="2" xfId="27" applyNumberFormat="1" applyFont="1" applyFill="1" applyBorder="1">
      <alignment/>
      <protection/>
    </xf>
    <xf numFmtId="175" fontId="12" fillId="0" borderId="2" xfId="27" applyNumberFormat="1" applyFont="1" applyFill="1" applyBorder="1">
      <alignment/>
      <protection/>
    </xf>
    <xf numFmtId="175" fontId="8" fillId="0" borderId="2" xfId="27" applyNumberFormat="1" applyFont="1" applyBorder="1">
      <alignment/>
      <protection/>
    </xf>
    <xf numFmtId="175" fontId="16" fillId="3" borderId="2" xfId="27" applyNumberFormat="1" applyFont="1" applyFill="1" applyBorder="1">
      <alignment/>
      <protection/>
    </xf>
    <xf numFmtId="175" fontId="8" fillId="4" borderId="2" xfId="27" applyNumberFormat="1" applyFont="1" applyFill="1" applyBorder="1">
      <alignment/>
      <protection/>
    </xf>
    <xf numFmtId="175" fontId="8" fillId="3" borderId="2" xfId="27" applyNumberFormat="1" applyFont="1" applyFill="1" applyBorder="1">
      <alignment/>
      <protection/>
    </xf>
    <xf numFmtId="175" fontId="12" fillId="4" borderId="2" xfId="27" applyNumberFormat="1" applyFont="1" applyFill="1" applyBorder="1">
      <alignment/>
      <protection/>
    </xf>
    <xf numFmtId="175" fontId="12" fillId="0" borderId="2" xfId="27" applyNumberFormat="1" applyFont="1" applyBorder="1">
      <alignment/>
      <protection/>
    </xf>
    <xf numFmtId="175" fontId="16" fillId="4" borderId="2" xfId="27" applyNumberFormat="1" applyFont="1" applyFill="1" applyBorder="1">
      <alignment/>
      <protection/>
    </xf>
    <xf numFmtId="175" fontId="8" fillId="0" borderId="2" xfId="27" applyNumberFormat="1" applyFont="1" applyFill="1" applyBorder="1">
      <alignment/>
      <protection/>
    </xf>
    <xf numFmtId="175" fontId="8" fillId="0" borderId="2" xfId="27" applyNumberFormat="1" applyFont="1" applyFill="1" applyBorder="1">
      <alignment/>
      <protection/>
    </xf>
    <xf numFmtId="0" fontId="17" fillId="0" borderId="2" xfId="27" applyFont="1" applyFill="1" applyBorder="1" applyAlignment="1">
      <alignment horizontal="justify" vertical="top" wrapText="1"/>
      <protection/>
    </xf>
    <xf numFmtId="175" fontId="18" fillId="4" borderId="2" xfId="27" applyNumberFormat="1" applyFont="1" applyFill="1" applyBorder="1">
      <alignment/>
      <protection/>
    </xf>
    <xf numFmtId="175" fontId="18" fillId="3" borderId="2" xfId="27" applyNumberFormat="1" applyFont="1" applyFill="1" applyBorder="1">
      <alignment/>
      <protection/>
    </xf>
    <xf numFmtId="175" fontId="8" fillId="4" borderId="2" xfId="27" applyNumberFormat="1" applyFont="1" applyFill="1" applyBorder="1">
      <alignment/>
      <protection/>
    </xf>
    <xf numFmtId="0" fontId="13" fillId="4" borderId="2" xfId="27" applyFont="1" applyFill="1" applyBorder="1" applyAlignment="1">
      <alignment horizontal="left" vertical="top" wrapText="1"/>
      <protection/>
    </xf>
    <xf numFmtId="0" fontId="14" fillId="4" borderId="2" xfId="27" applyFont="1" applyFill="1" applyBorder="1" applyAlignment="1">
      <alignment horizontal="justify" vertical="top" wrapText="1"/>
      <protection/>
    </xf>
    <xf numFmtId="0" fontId="11" fillId="4" borderId="2" xfId="27" applyFont="1" applyFill="1" applyBorder="1" applyAlignment="1">
      <alignment horizontal="left" vertical="top" wrapText="1"/>
      <protection/>
    </xf>
    <xf numFmtId="0" fontId="10" fillId="4" borderId="2" xfId="27" applyFont="1" applyFill="1" applyBorder="1" applyAlignment="1">
      <alignment horizontal="justify" vertical="top" wrapText="1"/>
      <protection/>
    </xf>
    <xf numFmtId="0" fontId="13" fillId="0" borderId="2" xfId="27" applyFont="1" applyBorder="1" applyAlignment="1">
      <alignment horizontal="left" vertical="top" wrapText="1"/>
      <protection/>
    </xf>
    <xf numFmtId="0" fontId="8" fillId="0" borderId="0" xfId="27" applyFont="1">
      <alignment/>
      <protection/>
    </xf>
    <xf numFmtId="0" fontId="19" fillId="0" borderId="2" xfId="27" applyFont="1" applyBorder="1" applyAlignment="1">
      <alignment horizontal="left" vertical="top" wrapText="1"/>
      <protection/>
    </xf>
    <xf numFmtId="175" fontId="16" fillId="0" borderId="2" xfId="27" applyNumberFormat="1" applyFont="1" applyFill="1" applyBorder="1">
      <alignment/>
      <protection/>
    </xf>
    <xf numFmtId="175" fontId="16" fillId="0" borderId="2" xfId="27" applyNumberFormat="1" applyFont="1" applyBorder="1">
      <alignment/>
      <protection/>
    </xf>
    <xf numFmtId="0" fontId="20" fillId="0" borderId="2" xfId="27" applyFont="1" applyBorder="1" applyAlignment="1">
      <alignment horizontal="left" vertical="top" wrapText="1"/>
      <protection/>
    </xf>
    <xf numFmtId="0" fontId="12" fillId="0" borderId="2" xfId="27" applyFont="1" applyBorder="1">
      <alignment/>
      <protection/>
    </xf>
    <xf numFmtId="0" fontId="8" fillId="0" borderId="2" xfId="27" applyFont="1" applyBorder="1">
      <alignment/>
      <protection/>
    </xf>
    <xf numFmtId="0" fontId="21" fillId="0" borderId="0" xfId="27" applyFont="1" applyAlignment="1">
      <alignment horizontal="left"/>
      <protection/>
    </xf>
    <xf numFmtId="175" fontId="12" fillId="3" borderId="2" xfId="27" applyNumberFormat="1" applyFont="1" applyFill="1" applyBorder="1">
      <alignment/>
      <protection/>
    </xf>
    <xf numFmtId="0" fontId="12" fillId="0" borderId="2" xfId="27" applyFont="1" applyFill="1" applyBorder="1" applyAlignment="1">
      <alignment wrapText="1"/>
      <protection/>
    </xf>
    <xf numFmtId="0" fontId="16" fillId="0" borderId="0" xfId="27" applyFont="1">
      <alignment/>
      <protection/>
    </xf>
    <xf numFmtId="0" fontId="23" fillId="0" borderId="0" xfId="27" applyFont="1" applyAlignment="1">
      <alignment horizontal="left"/>
      <protection/>
    </xf>
    <xf numFmtId="0" fontId="23" fillId="0" borderId="0" xfId="27" applyFont="1">
      <alignment/>
      <protection/>
    </xf>
    <xf numFmtId="0" fontId="23" fillId="0" borderId="0" xfId="27" applyFont="1" applyAlignment="1">
      <alignment/>
      <protection/>
    </xf>
    <xf numFmtId="0" fontId="22" fillId="0" borderId="2" xfId="27" applyFont="1" applyBorder="1" applyAlignment="1">
      <alignment horizontal="center" vertical="top" wrapText="1"/>
      <protection/>
    </xf>
    <xf numFmtId="0" fontId="24" fillId="0" borderId="2" xfId="27" applyFont="1" applyFill="1" applyBorder="1" applyAlignment="1">
      <alignment horizontal="left" vertical="top" wrapText="1"/>
      <protection/>
    </xf>
    <xf numFmtId="175" fontId="24" fillId="0" borderId="2" xfId="27" applyNumberFormat="1" applyFont="1" applyFill="1" applyBorder="1">
      <alignment/>
      <protection/>
    </xf>
    <xf numFmtId="0" fontId="22" fillId="0" borderId="2" xfId="27" applyFont="1" applyBorder="1" applyAlignment="1">
      <alignment horizontal="left" vertical="top" wrapText="1"/>
      <protection/>
    </xf>
    <xf numFmtId="0" fontId="22" fillId="0" borderId="2" xfId="27" applyFont="1" applyFill="1" applyBorder="1" applyAlignment="1">
      <alignment horizontal="justify" vertical="top" wrapText="1"/>
      <protection/>
    </xf>
    <xf numFmtId="0" fontId="25" fillId="0" borderId="2" xfId="27" applyFont="1" applyBorder="1" applyAlignment="1">
      <alignment horizontal="left" vertical="top" wrapText="1"/>
      <protection/>
    </xf>
    <xf numFmtId="175" fontId="23" fillId="0" borderId="2" xfId="27" applyNumberFormat="1" applyFont="1" applyBorder="1">
      <alignment/>
      <protection/>
    </xf>
    <xf numFmtId="0" fontId="23" fillId="0" borderId="2" xfId="27" applyFont="1" applyBorder="1">
      <alignment/>
      <protection/>
    </xf>
    <xf numFmtId="175" fontId="24" fillId="0" borderId="2" xfId="27" applyNumberFormat="1" applyFont="1" applyBorder="1">
      <alignment/>
      <protection/>
    </xf>
    <xf numFmtId="0" fontId="26" fillId="0" borderId="2" xfId="27" applyFont="1" applyFill="1" applyBorder="1" applyAlignment="1">
      <alignment horizontal="justify" vertical="top" wrapText="1"/>
      <protection/>
    </xf>
    <xf numFmtId="175" fontId="27" fillId="3" borderId="2" xfId="27" applyNumberFormat="1" applyFont="1" applyFill="1" applyBorder="1">
      <alignment/>
      <protection/>
    </xf>
    <xf numFmtId="0" fontId="26" fillId="0" borderId="2" xfId="27" applyFont="1" applyBorder="1" applyAlignment="1">
      <alignment horizontal="left" vertical="top" wrapText="1"/>
      <protection/>
    </xf>
    <xf numFmtId="175" fontId="27" fillId="0" borderId="2" xfId="27" applyNumberFormat="1" applyFont="1" applyFill="1" applyBorder="1">
      <alignment/>
      <protection/>
    </xf>
    <xf numFmtId="175" fontId="27" fillId="0" borderId="2" xfId="27" applyNumberFormat="1" applyFont="1" applyBorder="1">
      <alignment/>
      <protection/>
    </xf>
    <xf numFmtId="0" fontId="25" fillId="0" borderId="2" xfId="27" applyFont="1" applyFill="1" applyBorder="1" applyAlignment="1">
      <alignment horizontal="justify" vertical="top" wrapText="1"/>
      <protection/>
    </xf>
    <xf numFmtId="175" fontId="23" fillId="3" borderId="2" xfId="27" applyNumberFormat="1" applyFont="1" applyFill="1" applyBorder="1">
      <alignment/>
      <protection/>
    </xf>
    <xf numFmtId="0" fontId="24" fillId="0" borderId="2" xfId="27" applyFont="1" applyBorder="1">
      <alignment/>
      <protection/>
    </xf>
    <xf numFmtId="175" fontId="24" fillId="4" borderId="2" xfId="27" applyNumberFormat="1" applyFont="1" applyFill="1" applyBorder="1">
      <alignment/>
      <protection/>
    </xf>
    <xf numFmtId="175" fontId="23" fillId="4" borderId="2" xfId="27" applyNumberFormat="1" applyFont="1" applyFill="1" applyBorder="1">
      <alignment/>
      <protection/>
    </xf>
    <xf numFmtId="175" fontId="23" fillId="0" borderId="2" xfId="27" applyNumberFormat="1" applyFont="1" applyFill="1" applyBorder="1">
      <alignment/>
      <protection/>
    </xf>
    <xf numFmtId="0" fontId="28" fillId="0" borderId="2" xfId="27" applyFont="1" applyFill="1" applyBorder="1" applyAlignment="1">
      <alignment horizontal="justify" vertical="top" wrapText="1"/>
      <protection/>
    </xf>
    <xf numFmtId="175" fontId="24" fillId="3" borderId="2" xfId="27" applyNumberFormat="1" applyFont="1" applyFill="1" applyBorder="1">
      <alignment/>
      <protection/>
    </xf>
    <xf numFmtId="175" fontId="27" fillId="4" borderId="2" xfId="27" applyNumberFormat="1" applyFont="1" applyFill="1" applyBorder="1">
      <alignment/>
      <protection/>
    </xf>
    <xf numFmtId="175" fontId="29" fillId="4" borderId="2" xfId="27" applyNumberFormat="1" applyFont="1" applyFill="1" applyBorder="1">
      <alignment/>
      <protection/>
    </xf>
    <xf numFmtId="0" fontId="24" fillId="0" borderId="2" xfId="27" applyFont="1" applyFill="1" applyBorder="1">
      <alignment/>
      <protection/>
    </xf>
    <xf numFmtId="0" fontId="25" fillId="2" borderId="2" xfId="27" applyFont="1" applyFill="1" applyBorder="1" applyAlignment="1">
      <alignment horizontal="left" vertical="top" wrapText="1"/>
      <protection/>
    </xf>
    <xf numFmtId="0" fontId="25" fillId="2" borderId="2" xfId="27" applyFont="1" applyFill="1" applyBorder="1" applyAlignment="1">
      <alignment horizontal="justify" vertical="top" wrapText="1"/>
      <protection/>
    </xf>
    <xf numFmtId="177" fontId="24" fillId="4" borderId="2" xfId="27" applyNumberFormat="1" applyFont="1" applyFill="1" applyBorder="1">
      <alignment/>
      <protection/>
    </xf>
    <xf numFmtId="177" fontId="24" fillId="0" borderId="2" xfId="27" applyNumberFormat="1" applyFont="1" applyBorder="1">
      <alignment/>
      <protection/>
    </xf>
    <xf numFmtId="0" fontId="25" fillId="4" borderId="2" xfId="27" applyFont="1" applyFill="1" applyBorder="1" applyAlignment="1">
      <alignment horizontal="left" vertical="top" wrapText="1"/>
      <protection/>
    </xf>
    <xf numFmtId="0" fontId="25" fillId="4" borderId="2" xfId="27" applyFont="1" applyFill="1" applyBorder="1" applyAlignment="1">
      <alignment horizontal="justify" vertical="top" wrapText="1"/>
      <protection/>
    </xf>
    <xf numFmtId="0" fontId="22" fillId="4" borderId="2" xfId="27" applyFont="1" applyFill="1" applyBorder="1" applyAlignment="1">
      <alignment horizontal="left" vertical="top" wrapText="1"/>
      <protection/>
    </xf>
    <xf numFmtId="0" fontId="22" fillId="4" borderId="2" xfId="27" applyFont="1" applyFill="1" applyBorder="1" applyAlignment="1">
      <alignment horizontal="justify" vertical="top" wrapText="1"/>
      <protection/>
    </xf>
    <xf numFmtId="0" fontId="26" fillId="4" borderId="2" xfId="27" applyFont="1" applyFill="1" applyBorder="1" applyAlignment="1">
      <alignment horizontal="justify" vertical="top" wrapText="1"/>
      <protection/>
    </xf>
    <xf numFmtId="0" fontId="22" fillId="0" borderId="2" xfId="27" applyFont="1" applyFill="1" applyBorder="1" applyAlignment="1">
      <alignment horizontal="justify" vertical="top"/>
      <protection/>
    </xf>
    <xf numFmtId="0" fontId="23" fillId="0" borderId="2" xfId="27" applyFont="1" applyBorder="1" applyAlignment="1">
      <alignment horizontal="left"/>
      <protection/>
    </xf>
    <xf numFmtId="0" fontId="23" fillId="0" borderId="3" xfId="27" applyFont="1" applyBorder="1" applyAlignment="1">
      <alignment horizontal="left"/>
      <protection/>
    </xf>
    <xf numFmtId="0" fontId="8" fillId="0" borderId="3" xfId="27" applyFont="1" applyBorder="1">
      <alignment/>
      <protection/>
    </xf>
    <xf numFmtId="0" fontId="8" fillId="0" borderId="4" xfId="27" applyFont="1" applyBorder="1">
      <alignment/>
      <protection/>
    </xf>
    <xf numFmtId="0" fontId="9" fillId="0" borderId="0" xfId="27" applyFont="1" applyAlignment="1">
      <alignment horizontal="center"/>
      <protection/>
    </xf>
    <xf numFmtId="0" fontId="10" fillId="0" borderId="2" xfId="27" applyFont="1" applyBorder="1" applyAlignment="1">
      <alignment horizontal="center" vertical="top" wrapText="1"/>
      <protection/>
    </xf>
    <xf numFmtId="0" fontId="10" fillId="0" borderId="0" xfId="27" applyFont="1" applyAlignment="1">
      <alignment horizontal="center"/>
      <protection/>
    </xf>
    <xf numFmtId="0" fontId="11" fillId="0" borderId="5" xfId="27" applyFont="1" applyBorder="1" applyAlignment="1">
      <alignment horizontal="center" vertical="center" wrapText="1"/>
      <protection/>
    </xf>
    <xf numFmtId="0" fontId="11" fillId="0" borderId="6" xfId="27" applyFont="1" applyBorder="1" applyAlignment="1">
      <alignment horizontal="center" vertical="center" wrapText="1"/>
      <protection/>
    </xf>
    <xf numFmtId="0" fontId="12" fillId="0" borderId="5" xfId="27" applyFont="1" applyBorder="1" applyAlignment="1">
      <alignment horizontal="center" vertical="center" wrapText="1"/>
      <protection/>
    </xf>
    <xf numFmtId="0" fontId="12" fillId="0" borderId="6" xfId="27" applyFont="1" applyBorder="1" applyAlignment="1">
      <alignment horizontal="center" vertical="center" wrapText="1"/>
      <protection/>
    </xf>
    <xf numFmtId="0" fontId="8" fillId="0" borderId="2" xfId="27" applyFont="1" applyBorder="1" applyAlignment="1">
      <alignment horizontal="center"/>
      <protection/>
    </xf>
    <xf numFmtId="0" fontId="8" fillId="0" borderId="2" xfId="27" applyFont="1" applyBorder="1" applyAlignment="1">
      <alignment horizontal="center" wrapText="1"/>
      <protection/>
    </xf>
    <xf numFmtId="0" fontId="8" fillId="0" borderId="7" xfId="27" applyFont="1" applyBorder="1" applyAlignment="1">
      <alignment horizontal="center"/>
      <protection/>
    </xf>
    <xf numFmtId="0" fontId="8" fillId="0" borderId="0" xfId="27" applyFont="1" applyAlignment="1">
      <alignment horizontal="center"/>
      <protection/>
    </xf>
    <xf numFmtId="0" fontId="8" fillId="0" borderId="5" xfId="27" applyFont="1" applyBorder="1" applyAlignment="1">
      <alignment horizontal="center" wrapText="1"/>
      <protection/>
    </xf>
    <xf numFmtId="0" fontId="8" fillId="0" borderId="6" xfId="27" applyFont="1" applyBorder="1" applyAlignment="1">
      <alignment horizontal="center" wrapText="1"/>
      <protection/>
    </xf>
    <xf numFmtId="0" fontId="8" fillId="0" borderId="5" xfId="27" applyFont="1" applyBorder="1" applyAlignment="1">
      <alignment horizontal="center"/>
      <protection/>
    </xf>
    <xf numFmtId="0" fontId="8" fillId="0" borderId="6" xfId="27" applyFont="1" applyBorder="1" applyAlignment="1">
      <alignment horizontal="center"/>
      <protection/>
    </xf>
    <xf numFmtId="0" fontId="22" fillId="0" borderId="0" xfId="27" applyFont="1" applyAlignment="1">
      <alignment horizontal="center"/>
      <protection/>
    </xf>
    <xf numFmtId="0" fontId="22" fillId="0" borderId="2" xfId="27" applyFont="1" applyBorder="1" applyAlignment="1">
      <alignment horizontal="center" vertical="top" wrapText="1"/>
      <protection/>
    </xf>
    <xf numFmtId="0" fontId="22" fillId="0" borderId="5" xfId="27" applyFont="1" applyBorder="1" applyAlignment="1">
      <alignment horizontal="center" vertical="center" wrapText="1"/>
      <protection/>
    </xf>
    <xf numFmtId="0" fontId="22" fillId="0" borderId="6" xfId="27" applyFont="1" applyBorder="1" applyAlignment="1">
      <alignment horizontal="center" vertical="center" wrapText="1"/>
      <protection/>
    </xf>
    <xf numFmtId="0" fontId="24" fillId="0" borderId="5" xfId="27" applyFont="1" applyBorder="1" applyAlignment="1">
      <alignment horizontal="center" vertical="center" wrapText="1"/>
      <protection/>
    </xf>
    <xf numFmtId="0" fontId="24" fillId="0" borderId="6" xfId="27" applyFont="1" applyBorder="1" applyAlignment="1">
      <alignment horizontal="center" vertical="center" wrapText="1"/>
      <protection/>
    </xf>
    <xf numFmtId="0" fontId="24" fillId="0" borderId="5" xfId="27" applyFont="1" applyBorder="1" applyAlignment="1">
      <alignment horizontal="center" wrapText="1"/>
      <protection/>
    </xf>
    <xf numFmtId="0" fontId="24" fillId="0" borderId="6" xfId="27" applyFont="1" applyBorder="1" applyAlignment="1">
      <alignment horizontal="center" wrapText="1"/>
      <protection/>
    </xf>
    <xf numFmtId="0" fontId="23" fillId="0" borderId="2" xfId="27" applyFont="1" applyBorder="1" applyAlignment="1">
      <alignment horizontal="center"/>
      <protection/>
    </xf>
    <xf numFmtId="0" fontId="23" fillId="0" borderId="2" xfId="27" applyFont="1" applyBorder="1" applyAlignment="1">
      <alignment horizontal="center" wrapText="1"/>
      <protection/>
    </xf>
    <xf numFmtId="0" fontId="23" fillId="0" borderId="7" xfId="27" applyFont="1" applyBorder="1" applyAlignment="1">
      <alignment horizontal="left"/>
      <protection/>
    </xf>
    <xf numFmtId="0" fontId="24" fillId="0" borderId="7" xfId="27" applyFont="1" applyBorder="1" applyAlignment="1">
      <alignment horizontal="center"/>
      <protection/>
    </xf>
  </cellXfs>
  <cellStyles count="21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‡ђѓћ‹ћ‚ћљ1" xfId="21"/>
    <cellStyle name="‡ђѓћ‹ћ‚ћљ2" xfId="22"/>
    <cellStyle name="€’ћѓћ‚›‰" xfId="23"/>
    <cellStyle name="Hyperlink" xfId="24"/>
    <cellStyle name="Currency" xfId="25"/>
    <cellStyle name="Currency [0]" xfId="26"/>
    <cellStyle name="Обычный_Доходы по новой классификации" xfId="27"/>
    <cellStyle name="Followed Hyperlink" xfId="28"/>
    <cellStyle name="Percent" xfId="29"/>
    <cellStyle name="Тысячи [0]_№1 (99)" xfId="30"/>
    <cellStyle name="Тысячи_№1 (99)" xfId="31"/>
    <cellStyle name="Comma" xfId="32"/>
    <cellStyle name="Comma [0]" xfId="33"/>
    <cellStyle name="Џђћ–…ќ’ќ›‰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0;&#1076;&#1084;&#1080;&#1085;&#1080;&#1089;&#1090;&#1088;&#1072;&#1090;&#1086;&#1088;\&#1052;&#1086;&#1080;%20&#1076;&#1086;&#1082;&#1091;&#1084;&#1077;&#1085;&#1090;&#1099;\ARM1\&#1056;&#1057;&#1053;&#1044;\&#1041;&#1102;&#1076;&#1078;&#1077;&#1090;%2020007\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1"/>
  <sheetViews>
    <sheetView workbookViewId="0" topLeftCell="A1">
      <pane xSplit="1" ySplit="10" topLeftCell="B9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38" sqref="C138"/>
    </sheetView>
  </sheetViews>
  <sheetFormatPr defaultColWidth="9.140625" defaultRowHeight="12.75" outlineLevelRow="1"/>
  <cols>
    <col min="1" max="1" width="21.421875" style="1" customWidth="1"/>
    <col min="2" max="2" width="70.7109375" style="2" customWidth="1"/>
    <col min="3" max="3" width="14.14062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107" t="s">
        <v>74</v>
      </c>
      <c r="C1" s="107"/>
      <c r="D1" s="107"/>
      <c r="E1" s="107"/>
    </row>
    <row r="2" spans="2:5" ht="12.75">
      <c r="B2" s="107" t="s">
        <v>119</v>
      </c>
      <c r="C2" s="107"/>
      <c r="D2" s="107"/>
      <c r="E2" s="107"/>
    </row>
    <row r="3" spans="2:3" ht="12.75">
      <c r="B3" s="23" t="s">
        <v>120</v>
      </c>
      <c r="C3" s="23"/>
    </row>
    <row r="4" spans="2:3" ht="12.75">
      <c r="B4" s="23" t="s">
        <v>19</v>
      </c>
      <c r="C4" s="23"/>
    </row>
    <row r="6" spans="1:3" ht="18.75">
      <c r="A6" s="97" t="s">
        <v>168</v>
      </c>
      <c r="B6" s="97"/>
      <c r="C6" s="97"/>
    </row>
    <row r="7" spans="1:3" ht="12.75" hidden="1">
      <c r="A7" s="99"/>
      <c r="B7" s="99"/>
      <c r="C7" s="99"/>
    </row>
    <row r="8" spans="3:5" ht="12.75">
      <c r="C8" s="106" t="s">
        <v>76</v>
      </c>
      <c r="D8" s="106"/>
      <c r="E8" s="106"/>
    </row>
    <row r="9" spans="1:5" ht="19.5" customHeight="1">
      <c r="A9" s="100" t="s">
        <v>77</v>
      </c>
      <c r="B9" s="98" t="s">
        <v>78</v>
      </c>
      <c r="C9" s="102" t="s">
        <v>79</v>
      </c>
      <c r="D9" s="104"/>
      <c r="E9" s="105"/>
    </row>
    <row r="10" spans="1:5" ht="20.25" customHeight="1">
      <c r="A10" s="101"/>
      <c r="B10" s="98"/>
      <c r="C10" s="103"/>
      <c r="D10" s="104"/>
      <c r="E10" s="105"/>
    </row>
    <row r="11" spans="1:5" s="20" customFormat="1" ht="12.75">
      <c r="A11" s="19" t="s">
        <v>100</v>
      </c>
      <c r="B11" s="4" t="s">
        <v>80</v>
      </c>
      <c r="C11" s="24">
        <f>C12+C36+C38+C51+C79+C82+C62+C60</f>
        <v>163</v>
      </c>
      <c r="D11" s="24"/>
      <c r="E11" s="24"/>
    </row>
    <row r="12" spans="1:5" s="20" customFormat="1" ht="15.75" customHeight="1">
      <c r="A12" s="19" t="s">
        <v>101</v>
      </c>
      <c r="B12" s="6" t="s">
        <v>81</v>
      </c>
      <c r="C12" s="24">
        <f>C15</f>
        <v>40</v>
      </c>
      <c r="D12" s="24"/>
      <c r="E12" s="24"/>
    </row>
    <row r="13" spans="1:5" ht="12.75" hidden="1">
      <c r="A13" s="3"/>
      <c r="B13" s="6"/>
      <c r="C13" s="25"/>
      <c r="D13" s="26"/>
      <c r="E13" s="24"/>
    </row>
    <row r="14" spans="1:5" ht="12.75" hidden="1">
      <c r="A14" s="3"/>
      <c r="B14" s="7"/>
      <c r="C14" s="27"/>
      <c r="D14" s="26"/>
      <c r="E14" s="24"/>
    </row>
    <row r="15" spans="1:5" ht="12.75">
      <c r="A15" s="3" t="s">
        <v>102</v>
      </c>
      <c r="B15" s="6" t="s">
        <v>82</v>
      </c>
      <c r="C15" s="25">
        <f>C16+C19</f>
        <v>40</v>
      </c>
      <c r="D15" s="25"/>
      <c r="E15" s="25"/>
    </row>
    <row r="16" spans="1:5" ht="25.5">
      <c r="A16" s="3" t="s">
        <v>111</v>
      </c>
      <c r="B16" s="5" t="s">
        <v>161</v>
      </c>
      <c r="C16" s="28">
        <f>C17+C18</f>
        <v>40</v>
      </c>
      <c r="D16" s="28"/>
      <c r="E16" s="28"/>
    </row>
    <row r="17" spans="1:5" ht="55.5" customHeight="1">
      <c r="A17" s="45" t="s">
        <v>160</v>
      </c>
      <c r="B17" s="7" t="s">
        <v>41</v>
      </c>
      <c r="C17" s="46">
        <v>40</v>
      </c>
      <c r="D17" s="47"/>
      <c r="E17" s="46"/>
    </row>
    <row r="18" spans="1:5" ht="51" hidden="1">
      <c r="A18" s="3" t="s">
        <v>61</v>
      </c>
      <c r="B18" s="21" t="s">
        <v>68</v>
      </c>
      <c r="C18" s="25"/>
      <c r="D18" s="26"/>
      <c r="E18" s="24"/>
    </row>
    <row r="19" spans="1:5" ht="25.5" hidden="1">
      <c r="A19" s="3" t="s">
        <v>62</v>
      </c>
      <c r="B19" s="5" t="s">
        <v>63</v>
      </c>
      <c r="C19" s="24"/>
      <c r="D19" s="26"/>
      <c r="E19" s="24"/>
    </row>
    <row r="20" spans="1:5" ht="12.75" hidden="1">
      <c r="A20" s="3"/>
      <c r="B20" s="7"/>
      <c r="C20" s="27"/>
      <c r="D20" s="26"/>
      <c r="E20" s="24"/>
    </row>
    <row r="21" spans="1:5" ht="12.75" hidden="1">
      <c r="A21" s="3"/>
      <c r="B21" s="5"/>
      <c r="C21" s="29"/>
      <c r="D21" s="26"/>
      <c r="E21" s="24"/>
    </row>
    <row r="22" spans="1:5" ht="12.75" hidden="1">
      <c r="A22" s="3"/>
      <c r="B22" s="5"/>
      <c r="C22" s="29"/>
      <c r="D22" s="26"/>
      <c r="E22" s="24"/>
    </row>
    <row r="23" spans="1:5" ht="12.75" hidden="1">
      <c r="A23" s="3"/>
      <c r="B23" s="5"/>
      <c r="C23" s="29"/>
      <c r="D23" s="26"/>
      <c r="E23" s="24"/>
    </row>
    <row r="24" spans="1:5" ht="12.75" hidden="1">
      <c r="A24" s="3"/>
      <c r="B24" s="5"/>
      <c r="C24" s="29"/>
      <c r="D24" s="26"/>
      <c r="E24" s="24"/>
    </row>
    <row r="25" spans="1:5" ht="12.75" hidden="1">
      <c r="A25" s="3"/>
      <c r="B25" s="5"/>
      <c r="C25" s="25"/>
      <c r="D25" s="26"/>
      <c r="E25" s="24"/>
    </row>
    <row r="26" spans="1:5" ht="12.75" hidden="1">
      <c r="A26" s="3"/>
      <c r="B26" s="7"/>
      <c r="C26" s="27"/>
      <c r="D26" s="26"/>
      <c r="E26" s="24"/>
    </row>
    <row r="27" spans="1:5" ht="12.75" hidden="1">
      <c r="A27" s="3"/>
      <c r="B27" s="7"/>
      <c r="C27" s="27"/>
      <c r="D27" s="26"/>
      <c r="E27" s="24"/>
    </row>
    <row r="28" spans="1:5" ht="12.75" hidden="1">
      <c r="A28" s="3"/>
      <c r="B28" s="7"/>
      <c r="C28" s="27"/>
      <c r="D28" s="26"/>
      <c r="E28" s="24"/>
    </row>
    <row r="29" spans="1:5" ht="12.75" hidden="1">
      <c r="A29" s="3"/>
      <c r="B29" s="5"/>
      <c r="C29" s="25"/>
      <c r="D29" s="26"/>
      <c r="E29" s="24"/>
    </row>
    <row r="30" spans="1:5" ht="12.75" hidden="1">
      <c r="A30" s="3"/>
      <c r="B30" s="7"/>
      <c r="C30" s="27"/>
      <c r="D30" s="26"/>
      <c r="E30" s="24"/>
    </row>
    <row r="31" spans="1:5" ht="12.75" hidden="1">
      <c r="A31" s="3"/>
      <c r="B31" s="7"/>
      <c r="C31" s="27"/>
      <c r="D31" s="26"/>
      <c r="E31" s="24"/>
    </row>
    <row r="32" spans="1:5" ht="12.75" hidden="1">
      <c r="A32" s="3"/>
      <c r="B32" s="7"/>
      <c r="C32" s="27"/>
      <c r="D32" s="26"/>
      <c r="E32" s="24"/>
    </row>
    <row r="33" spans="1:5" ht="12.75" hidden="1">
      <c r="A33" s="3"/>
      <c r="B33" s="5"/>
      <c r="C33" s="29"/>
      <c r="D33" s="26"/>
      <c r="E33" s="24"/>
    </row>
    <row r="34" spans="1:5" ht="12.75" hidden="1">
      <c r="A34" s="3"/>
      <c r="B34" s="5"/>
      <c r="C34" s="29"/>
      <c r="D34" s="26"/>
      <c r="E34" s="24"/>
    </row>
    <row r="35" spans="1:5" ht="12.75" hidden="1">
      <c r="A35" s="3"/>
      <c r="B35" s="5"/>
      <c r="C35" s="29"/>
      <c r="D35" s="26"/>
      <c r="E35" s="24"/>
    </row>
    <row r="36" spans="1:5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</row>
    <row r="37" spans="1:5" ht="15" customHeight="1">
      <c r="A37" s="3" t="s">
        <v>25</v>
      </c>
      <c r="B37" s="21" t="s">
        <v>26</v>
      </c>
      <c r="C37" s="30"/>
      <c r="D37" s="26"/>
      <c r="E37" s="24"/>
    </row>
    <row r="38" spans="1:5" s="20" customFormat="1" ht="12.75">
      <c r="A38" s="19" t="s">
        <v>112</v>
      </c>
      <c r="B38" s="6" t="s">
        <v>27</v>
      </c>
      <c r="C38" s="24">
        <f>C39+C41</f>
        <v>102</v>
      </c>
      <c r="D38" s="24"/>
      <c r="E38" s="24"/>
    </row>
    <row r="39" spans="1:5" s="20" customFormat="1" ht="12.75">
      <c r="A39" s="19" t="s">
        <v>28</v>
      </c>
      <c r="B39" s="6" t="s">
        <v>113</v>
      </c>
      <c r="C39" s="24">
        <f>C40</f>
        <v>12</v>
      </c>
      <c r="D39" s="24"/>
      <c r="E39" s="24"/>
    </row>
    <row r="40" spans="1:5" ht="12.75">
      <c r="A40" s="3" t="s">
        <v>29</v>
      </c>
      <c r="B40" s="21" t="s">
        <v>30</v>
      </c>
      <c r="C40" s="30">
        <v>12</v>
      </c>
      <c r="D40" s="26"/>
      <c r="E40" s="24"/>
    </row>
    <row r="41" spans="1:5" s="20" customFormat="1" ht="12.75">
      <c r="A41" s="19" t="s">
        <v>31</v>
      </c>
      <c r="B41" s="6" t="s">
        <v>32</v>
      </c>
      <c r="C41" s="24">
        <f>C42+C48</f>
        <v>90</v>
      </c>
      <c r="D41" s="31"/>
      <c r="E41" s="24"/>
    </row>
    <row r="42" spans="1:5" s="20" customFormat="1" ht="27">
      <c r="A42" s="19" t="s">
        <v>33</v>
      </c>
      <c r="B42" s="35" t="s">
        <v>34</v>
      </c>
      <c r="C42" s="37">
        <f>C43</f>
        <v>90</v>
      </c>
      <c r="D42" s="37"/>
      <c r="E42" s="37"/>
    </row>
    <row r="43" spans="1:5" ht="25.5">
      <c r="A43" s="3" t="s">
        <v>35</v>
      </c>
      <c r="B43" s="7" t="s">
        <v>36</v>
      </c>
      <c r="C43" s="27">
        <v>90</v>
      </c>
      <c r="D43" s="26"/>
      <c r="E43" s="33"/>
    </row>
    <row r="44" spans="1:5" ht="12.75" hidden="1">
      <c r="A44" s="3"/>
      <c r="B44" s="6"/>
      <c r="C44" s="25"/>
      <c r="D44" s="26"/>
      <c r="E44" s="24"/>
    </row>
    <row r="45" spans="1:5" ht="12.75" hidden="1">
      <c r="A45" s="3"/>
      <c r="B45" s="5"/>
      <c r="C45" s="29"/>
      <c r="D45" s="26"/>
      <c r="E45" s="24"/>
    </row>
    <row r="46" spans="1:5" ht="12.75" hidden="1">
      <c r="A46" s="3"/>
      <c r="B46" s="5"/>
      <c r="C46" s="25"/>
      <c r="D46" s="26"/>
      <c r="E46" s="24"/>
    </row>
    <row r="47" spans="1:5" ht="12.75" hidden="1">
      <c r="A47" s="3"/>
      <c r="B47" s="5"/>
      <c r="C47" s="29"/>
      <c r="D47" s="26"/>
      <c r="E47" s="24"/>
    </row>
    <row r="48" spans="1:5" ht="27">
      <c r="A48" s="19" t="s">
        <v>37</v>
      </c>
      <c r="B48" s="35" t="s">
        <v>40</v>
      </c>
      <c r="C48" s="29">
        <f>C49</f>
        <v>0</v>
      </c>
      <c r="D48" s="26"/>
      <c r="E48" s="24"/>
    </row>
    <row r="49" spans="1:5" ht="25.5">
      <c r="A49" s="3" t="s">
        <v>38</v>
      </c>
      <c r="B49" s="7" t="s">
        <v>39</v>
      </c>
      <c r="C49" s="29"/>
      <c r="D49" s="26"/>
      <c r="E49" s="24"/>
    </row>
    <row r="50" spans="1:5" ht="12.75">
      <c r="A50" s="3"/>
      <c r="B50" s="5"/>
      <c r="C50" s="29"/>
      <c r="D50" s="26"/>
      <c r="E50" s="24"/>
    </row>
    <row r="51" spans="1:5" ht="25.5">
      <c r="A51" s="19" t="s">
        <v>99</v>
      </c>
      <c r="B51" s="6" t="s">
        <v>84</v>
      </c>
      <c r="C51" s="24">
        <f>C54</f>
        <v>6</v>
      </c>
      <c r="D51" s="24"/>
      <c r="E51" s="24"/>
    </row>
    <row r="52" spans="1:5" ht="12.75" hidden="1">
      <c r="A52" s="3"/>
      <c r="B52" s="6"/>
      <c r="C52" s="25">
        <v>5000</v>
      </c>
      <c r="D52" s="26"/>
      <c r="E52" s="24"/>
    </row>
    <row r="53" spans="1:5" ht="12.75" hidden="1">
      <c r="A53" s="3"/>
      <c r="B53" s="5"/>
      <c r="C53" s="29">
        <v>5000</v>
      </c>
      <c r="D53" s="26"/>
      <c r="E53" s="24"/>
    </row>
    <row r="54" spans="1:5" ht="25.5">
      <c r="A54" s="3" t="s">
        <v>104</v>
      </c>
      <c r="B54" s="6" t="s">
        <v>85</v>
      </c>
      <c r="C54" s="25">
        <f>C55+C58</f>
        <v>6</v>
      </c>
      <c r="D54" s="25"/>
      <c r="E54" s="24"/>
    </row>
    <row r="55" spans="1:5" ht="38.25">
      <c r="A55" s="3" t="s">
        <v>73</v>
      </c>
      <c r="B55" s="6" t="s">
        <v>21</v>
      </c>
      <c r="C55" s="25">
        <f>C56</f>
        <v>6</v>
      </c>
      <c r="D55" s="25"/>
      <c r="E55" s="24"/>
    </row>
    <row r="56" spans="1:5" ht="60" customHeight="1">
      <c r="A56" s="48" t="s">
        <v>22</v>
      </c>
      <c r="B56" s="35" t="s">
        <v>23</v>
      </c>
      <c r="C56" s="33">
        <f>C57</f>
        <v>6</v>
      </c>
      <c r="D56" s="25"/>
      <c r="E56" s="24"/>
    </row>
    <row r="57" spans="1:5" ht="51.75" customHeight="1">
      <c r="A57" s="3" t="s">
        <v>20</v>
      </c>
      <c r="B57" s="21" t="s">
        <v>23</v>
      </c>
      <c r="C57" s="33">
        <v>6</v>
      </c>
      <c r="D57" s="25"/>
      <c r="E57" s="24"/>
    </row>
    <row r="58" spans="1:5" s="20" customFormat="1" ht="69" customHeight="1">
      <c r="A58" s="19" t="s">
        <v>75</v>
      </c>
      <c r="B58" s="6" t="s">
        <v>162</v>
      </c>
      <c r="C58" s="24">
        <f>C59</f>
        <v>0</v>
      </c>
      <c r="D58" s="24"/>
      <c r="E58" s="24"/>
    </row>
    <row r="59" spans="1:5" ht="38.25">
      <c r="A59" s="3" t="s">
        <v>126</v>
      </c>
      <c r="B59" s="7" t="s">
        <v>0</v>
      </c>
      <c r="C59" s="32"/>
      <c r="D59" s="26"/>
      <c r="E59" s="24"/>
    </row>
    <row r="60" spans="1:5" s="20" customFormat="1" ht="13.5" hidden="1">
      <c r="A60" s="19"/>
      <c r="B60" s="35"/>
      <c r="C60" s="36">
        <f>C61</f>
        <v>0</v>
      </c>
      <c r="D60" s="31"/>
      <c r="E60" s="24"/>
    </row>
    <row r="61" spans="1:5" ht="12.75" hidden="1">
      <c r="A61" s="3"/>
      <c r="B61" s="7"/>
      <c r="C61" s="32"/>
      <c r="D61" s="26"/>
      <c r="E61" s="24"/>
    </row>
    <row r="62" spans="1:5" ht="27">
      <c r="A62" s="19" t="s">
        <v>2</v>
      </c>
      <c r="B62" s="35" t="s">
        <v>116</v>
      </c>
      <c r="C62" s="36">
        <f>C63</f>
        <v>2</v>
      </c>
      <c r="D62" s="36"/>
      <c r="E62" s="36"/>
    </row>
    <row r="63" spans="1:5" ht="15" customHeight="1">
      <c r="A63" s="19" t="s">
        <v>3</v>
      </c>
      <c r="B63" s="6" t="s">
        <v>117</v>
      </c>
      <c r="C63" s="24">
        <f>C64</f>
        <v>2</v>
      </c>
      <c r="D63" s="24"/>
      <c r="E63" s="24"/>
    </row>
    <row r="64" spans="1:5" ht="25.5">
      <c r="A64" s="3" t="s">
        <v>1</v>
      </c>
      <c r="B64" s="7" t="s">
        <v>118</v>
      </c>
      <c r="C64" s="32">
        <v>2</v>
      </c>
      <c r="D64" s="26"/>
      <c r="E64" s="24"/>
    </row>
    <row r="65" spans="1:5" ht="25.5" customHeight="1" hidden="1">
      <c r="A65" s="3"/>
      <c r="B65" s="6"/>
      <c r="C65" s="25"/>
      <c r="D65" s="26"/>
      <c r="E65" s="24"/>
    </row>
    <row r="66" spans="1:5" ht="12.75" hidden="1">
      <c r="A66" s="3"/>
      <c r="B66" s="5"/>
      <c r="C66" s="24"/>
      <c r="D66" s="26"/>
      <c r="E66" s="24"/>
    </row>
    <row r="67" spans="1:5" ht="12.75" hidden="1">
      <c r="A67" s="3"/>
      <c r="B67" s="7"/>
      <c r="C67" s="32"/>
      <c r="D67" s="26"/>
      <c r="E67" s="24"/>
    </row>
    <row r="68" spans="1:5" ht="12.75" hidden="1">
      <c r="A68" s="3"/>
      <c r="B68" s="5"/>
      <c r="C68" s="25"/>
      <c r="D68" s="26"/>
      <c r="E68" s="24"/>
    </row>
    <row r="69" spans="1:5" ht="12.75" hidden="1">
      <c r="A69" s="3"/>
      <c r="B69" s="6"/>
      <c r="C69" s="28"/>
      <c r="D69" s="26"/>
      <c r="E69" s="24"/>
    </row>
    <row r="70" spans="1:5" ht="12.75" hidden="1">
      <c r="A70" s="3"/>
      <c r="B70" s="5"/>
      <c r="C70" s="25"/>
      <c r="D70" s="26"/>
      <c r="E70" s="24"/>
    </row>
    <row r="71" spans="1:5" ht="12.75" hidden="1">
      <c r="A71" s="3"/>
      <c r="B71" s="6"/>
      <c r="C71" s="25"/>
      <c r="D71" s="26"/>
      <c r="E71" s="24"/>
    </row>
    <row r="72" spans="1:5" ht="12.75" hidden="1">
      <c r="A72" s="3"/>
      <c r="B72" s="5"/>
      <c r="C72" s="33"/>
      <c r="D72" s="26"/>
      <c r="E72" s="24"/>
    </row>
    <row r="73" spans="1:5" ht="12.75" hidden="1">
      <c r="A73" s="3"/>
      <c r="B73" s="7"/>
      <c r="C73" s="32"/>
      <c r="D73" s="26"/>
      <c r="E73" s="24"/>
    </row>
    <row r="74" spans="1:5" ht="21" customHeight="1" hidden="1">
      <c r="A74" s="3"/>
      <c r="B74" s="5"/>
      <c r="C74" s="34"/>
      <c r="D74" s="26"/>
      <c r="E74" s="24"/>
    </row>
    <row r="75" spans="1:5" ht="12.75" hidden="1">
      <c r="A75" s="3"/>
      <c r="B75" s="7"/>
      <c r="C75" s="32"/>
      <c r="D75" s="26"/>
      <c r="E75" s="24"/>
    </row>
    <row r="76" spans="1:5" ht="12.75" hidden="1">
      <c r="A76" s="3"/>
      <c r="B76" s="5"/>
      <c r="C76" s="25"/>
      <c r="D76" s="26"/>
      <c r="E76" s="24"/>
    </row>
    <row r="77" spans="1:5" ht="12.75" hidden="1">
      <c r="A77" s="3"/>
      <c r="B77" s="6"/>
      <c r="C77" s="25"/>
      <c r="D77" s="26"/>
      <c r="E77" s="24"/>
    </row>
    <row r="78" spans="1:5" ht="12.75" hidden="1">
      <c r="A78" s="3"/>
      <c r="B78" s="5"/>
      <c r="C78" s="28"/>
      <c r="D78" s="26"/>
      <c r="E78" s="24"/>
    </row>
    <row r="79" spans="1:5" s="20" customFormat="1" ht="12.75">
      <c r="A79" s="19" t="s">
        <v>4</v>
      </c>
      <c r="B79" s="6" t="s">
        <v>127</v>
      </c>
      <c r="C79" s="24">
        <f>C80</f>
        <v>13</v>
      </c>
      <c r="D79" s="24"/>
      <c r="E79" s="24"/>
    </row>
    <row r="80" spans="1:5" ht="12.75">
      <c r="A80" s="3" t="s">
        <v>5</v>
      </c>
      <c r="B80" s="6" t="s">
        <v>6</v>
      </c>
      <c r="C80" s="24">
        <f>C81</f>
        <v>13</v>
      </c>
      <c r="D80" s="24"/>
      <c r="E80" s="24"/>
    </row>
    <row r="81" spans="1:5" ht="30" customHeight="1">
      <c r="A81" s="3" t="s">
        <v>7</v>
      </c>
      <c r="B81" s="5" t="s">
        <v>8</v>
      </c>
      <c r="C81" s="28">
        <v>13</v>
      </c>
      <c r="D81" s="28"/>
      <c r="E81" s="30"/>
    </row>
    <row r="82" spans="1:5" s="20" customFormat="1" ht="17.25" customHeight="1" hidden="1">
      <c r="A82" s="19" t="s">
        <v>105</v>
      </c>
      <c r="B82" s="6" t="s">
        <v>106</v>
      </c>
      <c r="C82" s="30">
        <f>C83+C85+C86+C88+C89+C90+C91+C94</f>
        <v>0</v>
      </c>
      <c r="D82" s="30"/>
      <c r="E82" s="30"/>
    </row>
    <row r="83" spans="1:5" s="20" customFormat="1" ht="20.25" customHeight="1" hidden="1">
      <c r="A83" s="19" t="s">
        <v>121</v>
      </c>
      <c r="B83" s="6" t="s">
        <v>122</v>
      </c>
      <c r="C83" s="30">
        <f>C84</f>
        <v>0</v>
      </c>
      <c r="D83" s="30"/>
      <c r="E83" s="30"/>
    </row>
    <row r="84" spans="1:5" s="44" customFormat="1" ht="40.5" customHeight="1" hidden="1">
      <c r="A84" s="43" t="s">
        <v>145</v>
      </c>
      <c r="B84" s="21" t="s">
        <v>146</v>
      </c>
      <c r="C84" s="38"/>
      <c r="D84" s="38"/>
      <c r="E84" s="30"/>
    </row>
    <row r="85" spans="1:5" s="20" customFormat="1" ht="55.5" customHeight="1" hidden="1">
      <c r="A85" s="19" t="s">
        <v>124</v>
      </c>
      <c r="B85" s="6" t="s">
        <v>147</v>
      </c>
      <c r="C85" s="30"/>
      <c r="D85" s="30"/>
      <c r="E85" s="30"/>
    </row>
    <row r="86" spans="1:5" s="20" customFormat="1" ht="28.5" customHeight="1" hidden="1">
      <c r="A86" s="19" t="s">
        <v>148</v>
      </c>
      <c r="B86" s="6" t="s">
        <v>149</v>
      </c>
      <c r="C86" s="30">
        <f>C87</f>
        <v>0</v>
      </c>
      <c r="D86" s="30"/>
      <c r="E86" s="30"/>
    </row>
    <row r="87" spans="1:5" s="44" customFormat="1" ht="40.5" customHeight="1" hidden="1">
      <c r="A87" s="43" t="s">
        <v>123</v>
      </c>
      <c r="B87" s="21" t="s">
        <v>150</v>
      </c>
      <c r="C87" s="38"/>
      <c r="D87" s="38"/>
      <c r="E87" s="30"/>
    </row>
    <row r="88" spans="1:5" s="20" customFormat="1" ht="28.5" customHeight="1" hidden="1">
      <c r="A88" s="19" t="s">
        <v>151</v>
      </c>
      <c r="B88" s="6" t="s">
        <v>152</v>
      </c>
      <c r="C88" s="30"/>
      <c r="D88" s="30"/>
      <c r="E88" s="30"/>
    </row>
    <row r="89" spans="1:5" s="20" customFormat="1" ht="41.25" customHeight="1" hidden="1">
      <c r="A89" s="19" t="s">
        <v>153</v>
      </c>
      <c r="B89" s="6" t="s">
        <v>154</v>
      </c>
      <c r="C89" s="30"/>
      <c r="D89" s="30"/>
      <c r="E89" s="30"/>
    </row>
    <row r="90" spans="1:5" s="20" customFormat="1" ht="27" customHeight="1" hidden="1">
      <c r="A90" s="19" t="s">
        <v>155</v>
      </c>
      <c r="B90" s="6" t="s">
        <v>156</v>
      </c>
      <c r="C90" s="30"/>
      <c r="D90" s="30"/>
      <c r="E90" s="30"/>
    </row>
    <row r="91" spans="1:5" s="20" customFormat="1" ht="26.25" customHeight="1" hidden="1">
      <c r="A91" s="19" t="s">
        <v>157</v>
      </c>
      <c r="B91" s="6" t="s">
        <v>158</v>
      </c>
      <c r="C91" s="30">
        <f>C93</f>
        <v>0</v>
      </c>
      <c r="D91" s="30"/>
      <c r="E91" s="30"/>
    </row>
    <row r="92" spans="1:5" s="20" customFormat="1" ht="17.25" customHeight="1" hidden="1">
      <c r="A92" s="19"/>
      <c r="B92" s="6"/>
      <c r="C92" s="30"/>
      <c r="D92" s="30"/>
      <c r="E92" s="30"/>
    </row>
    <row r="93" spans="1:5" s="44" customFormat="1" ht="17.25" customHeight="1" hidden="1">
      <c r="A93" s="43" t="s">
        <v>125</v>
      </c>
      <c r="B93" s="21" t="s">
        <v>159</v>
      </c>
      <c r="C93" s="38"/>
      <c r="D93" s="38"/>
      <c r="E93" s="38"/>
    </row>
    <row r="94" spans="1:5" s="20" customFormat="1" ht="30" customHeight="1" hidden="1">
      <c r="A94" s="19"/>
      <c r="B94" s="6"/>
      <c r="C94" s="30"/>
      <c r="D94" s="30"/>
      <c r="E94" s="30"/>
    </row>
    <row r="95" spans="1:5" ht="12.75" hidden="1">
      <c r="A95" s="3"/>
      <c r="B95" s="10"/>
      <c r="C95" s="34"/>
      <c r="D95" s="26"/>
      <c r="E95" s="24"/>
    </row>
    <row r="96" spans="1:5" ht="12.75">
      <c r="A96" s="3" t="s">
        <v>86</v>
      </c>
      <c r="B96" s="6" t="s">
        <v>87</v>
      </c>
      <c r="C96" s="24">
        <f>C97</f>
        <v>990.6</v>
      </c>
      <c r="D96" s="24"/>
      <c r="E96" s="24"/>
    </row>
    <row r="97" spans="1:5" ht="38.25" customHeight="1">
      <c r="A97" s="3" t="s">
        <v>88</v>
      </c>
      <c r="B97" s="5" t="s">
        <v>89</v>
      </c>
      <c r="C97" s="24">
        <f>C98+C103+C129+C133</f>
        <v>990.6</v>
      </c>
      <c r="D97" s="24"/>
      <c r="E97" s="24"/>
    </row>
    <row r="98" spans="1:5" ht="18" customHeight="1">
      <c r="A98" s="3" t="s">
        <v>128</v>
      </c>
      <c r="B98" s="6" t="s">
        <v>90</v>
      </c>
      <c r="C98" s="24">
        <f>C100</f>
        <v>973</v>
      </c>
      <c r="D98" s="24"/>
      <c r="E98" s="24"/>
    </row>
    <row r="99" spans="1:5" ht="12.75">
      <c r="A99" s="3" t="s">
        <v>129</v>
      </c>
      <c r="B99" s="6" t="s">
        <v>130</v>
      </c>
      <c r="C99" s="24">
        <f>C100</f>
        <v>973</v>
      </c>
      <c r="D99" s="24"/>
      <c r="E99" s="24"/>
    </row>
    <row r="100" spans="1:5" ht="25.5">
      <c r="A100" s="3" t="s">
        <v>9</v>
      </c>
      <c r="B100" s="5" t="s">
        <v>10</v>
      </c>
      <c r="C100" s="28">
        <v>973</v>
      </c>
      <c r="D100" s="26"/>
      <c r="E100" s="24"/>
    </row>
    <row r="101" spans="1:5" ht="38.25" hidden="1" outlineLevel="1">
      <c r="A101" s="11" t="s">
        <v>91</v>
      </c>
      <c r="B101" s="12" t="s">
        <v>92</v>
      </c>
      <c r="C101" s="34"/>
      <c r="D101" s="26"/>
      <c r="E101" s="24"/>
    </row>
    <row r="102" spans="1:5" ht="12.75" hidden="1" collapsed="1">
      <c r="A102" s="3"/>
      <c r="B102" s="5"/>
      <c r="C102" s="28"/>
      <c r="D102" s="26"/>
      <c r="E102" s="24"/>
    </row>
    <row r="103" spans="1:5" ht="15.75" customHeight="1">
      <c r="A103" s="3" t="s">
        <v>11</v>
      </c>
      <c r="B103" s="6" t="s">
        <v>93</v>
      </c>
      <c r="C103" s="24">
        <f>C104+C106+C108+C111+C115+C120+C113+C117</f>
        <v>17.599999999999998</v>
      </c>
      <c r="D103" s="24"/>
      <c r="E103" s="24"/>
    </row>
    <row r="104" spans="1:5" ht="25.5" hidden="1">
      <c r="A104" s="3" t="s">
        <v>132</v>
      </c>
      <c r="B104" s="6" t="s">
        <v>53</v>
      </c>
      <c r="C104" s="24">
        <f>C105</f>
        <v>0</v>
      </c>
      <c r="D104" s="24"/>
      <c r="E104" s="24"/>
    </row>
    <row r="105" spans="1:5" ht="28.5" customHeight="1" hidden="1">
      <c r="A105" s="3" t="s">
        <v>44</v>
      </c>
      <c r="B105" s="21" t="s">
        <v>133</v>
      </c>
      <c r="C105" s="33"/>
      <c r="D105" s="33"/>
      <c r="E105" s="24"/>
    </row>
    <row r="106" spans="1:5" s="20" customFormat="1" ht="25.5">
      <c r="A106" s="19" t="s">
        <v>13</v>
      </c>
      <c r="B106" s="6" t="s">
        <v>131</v>
      </c>
      <c r="C106" s="24">
        <f>C107</f>
        <v>1.4</v>
      </c>
      <c r="D106" s="24"/>
      <c r="E106" s="24"/>
    </row>
    <row r="107" spans="1:5" ht="26.25" customHeight="1">
      <c r="A107" s="3" t="s">
        <v>14</v>
      </c>
      <c r="B107" s="5" t="s">
        <v>12</v>
      </c>
      <c r="C107" s="28">
        <v>1.4</v>
      </c>
      <c r="D107" s="26"/>
      <c r="E107" s="24"/>
    </row>
    <row r="108" spans="1:5" ht="51" hidden="1">
      <c r="A108" s="19" t="s">
        <v>134</v>
      </c>
      <c r="B108" s="6" t="s">
        <v>42</v>
      </c>
      <c r="C108" s="24">
        <f>C109</f>
        <v>0</v>
      </c>
      <c r="D108" s="24"/>
      <c r="E108" s="24"/>
    </row>
    <row r="109" spans="1:5" ht="51" hidden="1">
      <c r="A109" s="3" t="s">
        <v>135</v>
      </c>
      <c r="B109" s="5" t="s">
        <v>43</v>
      </c>
      <c r="C109" s="28"/>
      <c r="D109" s="26"/>
      <c r="E109" s="24"/>
    </row>
    <row r="110" spans="1:5" ht="12.75" hidden="1" outlineLevel="1">
      <c r="A110" s="39"/>
      <c r="B110" s="40"/>
      <c r="C110" s="34"/>
      <c r="D110" s="26"/>
      <c r="E110" s="24"/>
    </row>
    <row r="111" spans="1:5" s="20" customFormat="1" ht="25.5" hidden="1" outlineLevel="1">
      <c r="A111" s="41" t="s">
        <v>136</v>
      </c>
      <c r="B111" s="42" t="s">
        <v>138</v>
      </c>
      <c r="C111" s="24">
        <f>C112</f>
        <v>0</v>
      </c>
      <c r="D111" s="24"/>
      <c r="E111" s="24"/>
    </row>
    <row r="112" spans="1:5" ht="25.5" hidden="1" outlineLevel="1">
      <c r="A112" s="39" t="s">
        <v>137</v>
      </c>
      <c r="B112" s="40" t="s">
        <v>139</v>
      </c>
      <c r="C112" s="34"/>
      <c r="D112" s="26"/>
      <c r="E112" s="24"/>
    </row>
    <row r="113" spans="1:5" s="20" customFormat="1" ht="25.5" outlineLevel="1">
      <c r="A113" s="41" t="s">
        <v>15</v>
      </c>
      <c r="B113" s="42" t="s">
        <v>17</v>
      </c>
      <c r="C113" s="24">
        <f>C114</f>
        <v>16.2</v>
      </c>
      <c r="D113" s="24"/>
      <c r="E113" s="24"/>
    </row>
    <row r="114" spans="1:5" ht="25.5" customHeight="1" outlineLevel="1">
      <c r="A114" s="39" t="s">
        <v>16</v>
      </c>
      <c r="B114" s="40" t="s">
        <v>18</v>
      </c>
      <c r="C114" s="34">
        <v>16.2</v>
      </c>
      <c r="D114" s="34"/>
      <c r="E114" s="24"/>
    </row>
    <row r="115" spans="1:5" s="20" customFormat="1" ht="25.5" hidden="1" outlineLevel="1">
      <c r="A115" s="41" t="s">
        <v>140</v>
      </c>
      <c r="B115" s="42" t="s">
        <v>142</v>
      </c>
      <c r="C115" s="24">
        <f>C116</f>
        <v>0</v>
      </c>
      <c r="D115" s="24"/>
      <c r="E115" s="24"/>
    </row>
    <row r="116" spans="1:5" ht="25.5" hidden="1" outlineLevel="1">
      <c r="A116" s="39" t="s">
        <v>141</v>
      </c>
      <c r="B116" s="40" t="s">
        <v>143</v>
      </c>
      <c r="C116" s="34"/>
      <c r="D116" s="26"/>
      <c r="E116" s="24"/>
    </row>
    <row r="117" spans="1:5" s="20" customFormat="1" ht="38.25" customHeight="1" hidden="1" outlineLevel="1">
      <c r="A117" s="41" t="s">
        <v>70</v>
      </c>
      <c r="B117" s="42" t="s">
        <v>71</v>
      </c>
      <c r="C117" s="24">
        <f>C118</f>
        <v>0</v>
      </c>
      <c r="D117" s="31"/>
      <c r="E117" s="24"/>
    </row>
    <row r="118" spans="1:5" ht="43.5" customHeight="1" hidden="1" outlineLevel="1">
      <c r="A118" s="39" t="s">
        <v>69</v>
      </c>
      <c r="B118" s="40" t="s">
        <v>72</v>
      </c>
      <c r="C118" s="34"/>
      <c r="D118" s="26"/>
      <c r="E118" s="24"/>
    </row>
    <row r="119" spans="1:5" ht="12.75" hidden="1" outlineLevel="1">
      <c r="A119" s="39"/>
      <c r="B119" s="40"/>
      <c r="C119" s="34"/>
      <c r="D119" s="26"/>
      <c r="E119" s="24"/>
    </row>
    <row r="120" spans="1:5" ht="13.5" customHeight="1" hidden="1" collapsed="1">
      <c r="A120" s="3" t="s">
        <v>51</v>
      </c>
      <c r="B120" s="22" t="s">
        <v>114</v>
      </c>
      <c r="C120" s="24">
        <f>C121</f>
        <v>0</v>
      </c>
      <c r="D120" s="24"/>
      <c r="E120" s="24"/>
    </row>
    <row r="121" spans="1:5" ht="16.5" customHeight="1" hidden="1">
      <c r="A121" s="3" t="s">
        <v>52</v>
      </c>
      <c r="B121" s="5" t="s">
        <v>144</v>
      </c>
      <c r="C121" s="34">
        <f>SUM(C122:C128)</f>
        <v>0</v>
      </c>
      <c r="D121" s="34"/>
      <c r="E121" s="24"/>
    </row>
    <row r="122" spans="1:5" ht="38.25" hidden="1">
      <c r="A122" s="3" t="s">
        <v>59</v>
      </c>
      <c r="B122" s="5" t="s">
        <v>54</v>
      </c>
      <c r="C122" s="34"/>
      <c r="D122" s="26"/>
      <c r="E122" s="24"/>
    </row>
    <row r="123" spans="1:5" ht="25.5" hidden="1">
      <c r="A123" s="3"/>
      <c r="B123" s="5" t="s">
        <v>55</v>
      </c>
      <c r="C123" s="34"/>
      <c r="D123" s="26"/>
      <c r="E123" s="24"/>
    </row>
    <row r="124" spans="1:5" ht="25.5" hidden="1">
      <c r="A124" s="3"/>
      <c r="B124" s="5" t="s">
        <v>56</v>
      </c>
      <c r="C124" s="34"/>
      <c r="D124" s="26"/>
      <c r="E124" s="24"/>
    </row>
    <row r="125" spans="1:5" ht="12.75" hidden="1">
      <c r="A125" s="3"/>
      <c r="B125" s="5" t="s">
        <v>57</v>
      </c>
      <c r="C125" s="34"/>
      <c r="D125" s="26"/>
      <c r="E125" s="24"/>
    </row>
    <row r="126" spans="1:5" ht="29.25" customHeight="1" hidden="1">
      <c r="A126" s="3"/>
      <c r="B126" s="5" t="s">
        <v>58</v>
      </c>
      <c r="C126" s="34"/>
      <c r="D126" s="26"/>
      <c r="E126" s="24"/>
    </row>
    <row r="127" spans="1:5" ht="27" customHeight="1" hidden="1">
      <c r="A127" s="3"/>
      <c r="B127" s="5" t="s">
        <v>60</v>
      </c>
      <c r="C127" s="34"/>
      <c r="D127" s="26"/>
      <c r="E127" s="24"/>
    </row>
    <row r="128" spans="1:5" ht="12.75" hidden="1">
      <c r="A128" s="3"/>
      <c r="B128" s="5"/>
      <c r="C128" s="34"/>
      <c r="D128" s="26"/>
      <c r="E128" s="24"/>
    </row>
    <row r="129" spans="1:5" s="20" customFormat="1" ht="24" hidden="1">
      <c r="A129" s="19" t="s">
        <v>46</v>
      </c>
      <c r="B129" s="6" t="s">
        <v>45</v>
      </c>
      <c r="C129" s="24">
        <f>C130</f>
        <v>0</v>
      </c>
      <c r="D129" s="24"/>
      <c r="E129" s="24"/>
    </row>
    <row r="130" spans="1:5" ht="38.25" hidden="1">
      <c r="A130" s="3" t="s">
        <v>48</v>
      </c>
      <c r="B130" s="5" t="s">
        <v>47</v>
      </c>
      <c r="C130" s="34">
        <f>C131</f>
        <v>0</v>
      </c>
      <c r="D130" s="34"/>
      <c r="E130" s="24"/>
    </row>
    <row r="131" spans="1:5" ht="38.25" hidden="1">
      <c r="A131" s="3" t="s">
        <v>50</v>
      </c>
      <c r="B131" s="5" t="s">
        <v>49</v>
      </c>
      <c r="C131" s="34"/>
      <c r="D131" s="26"/>
      <c r="E131" s="24"/>
    </row>
    <row r="132" spans="1:5" s="20" customFormat="1" ht="25.5" hidden="1">
      <c r="A132" s="19" t="s">
        <v>64</v>
      </c>
      <c r="B132" s="6" t="s">
        <v>65</v>
      </c>
      <c r="C132" s="24">
        <f>C133</f>
        <v>0</v>
      </c>
      <c r="D132" s="24"/>
      <c r="E132" s="24"/>
    </row>
    <row r="133" spans="1:5" ht="25.5" hidden="1">
      <c r="A133" s="3" t="s">
        <v>67</v>
      </c>
      <c r="B133" s="5" t="s">
        <v>66</v>
      </c>
      <c r="C133" s="34"/>
      <c r="D133" s="26"/>
      <c r="E133" s="24"/>
    </row>
    <row r="134" spans="1:5" ht="25.5">
      <c r="A134" s="3" t="s">
        <v>107</v>
      </c>
      <c r="B134" s="6" t="s">
        <v>94</v>
      </c>
      <c r="C134" s="25">
        <f>C135</f>
        <v>0</v>
      </c>
      <c r="D134" s="25"/>
      <c r="E134" s="24"/>
    </row>
    <row r="135" spans="1:5" s="20" customFormat="1" ht="18" customHeight="1">
      <c r="A135" s="19" t="s">
        <v>108</v>
      </c>
      <c r="B135" s="6" t="s">
        <v>95</v>
      </c>
      <c r="C135" s="24">
        <f>C136</f>
        <v>0</v>
      </c>
      <c r="D135" s="24"/>
      <c r="E135" s="24"/>
    </row>
    <row r="136" spans="1:5" ht="20.25" customHeight="1">
      <c r="A136" s="3" t="s">
        <v>109</v>
      </c>
      <c r="B136" s="6" t="s">
        <v>96</v>
      </c>
      <c r="C136" s="24">
        <f>C137</f>
        <v>0</v>
      </c>
      <c r="D136" s="24"/>
      <c r="E136" s="24"/>
    </row>
    <row r="137" spans="1:5" ht="12.75">
      <c r="A137" s="3" t="s">
        <v>115</v>
      </c>
      <c r="B137" s="5" t="s">
        <v>110</v>
      </c>
      <c r="C137" s="29"/>
      <c r="D137" s="26"/>
      <c r="E137" s="24"/>
    </row>
    <row r="138" spans="1:5" ht="12.75">
      <c r="A138" s="13"/>
      <c r="B138" s="10" t="s">
        <v>97</v>
      </c>
      <c r="C138" s="24">
        <f>C11+C96+C134</f>
        <v>1153.6</v>
      </c>
      <c r="D138" s="24"/>
      <c r="E138" s="24"/>
    </row>
    <row r="139" spans="1:5" ht="12.75">
      <c r="A139" s="14"/>
      <c r="B139" s="5" t="s">
        <v>98</v>
      </c>
      <c r="C139" s="31"/>
      <c r="D139" s="26"/>
      <c r="E139" s="26"/>
    </row>
    <row r="140" spans="1:4" ht="12.75" hidden="1">
      <c r="A140" s="95"/>
      <c r="B140" s="96"/>
      <c r="C140" s="15"/>
      <c r="D140" s="18"/>
    </row>
    <row r="141" spans="1:4" ht="12.75" hidden="1">
      <c r="A141" s="3"/>
      <c r="B141" s="6"/>
      <c r="C141" s="8"/>
      <c r="D141" s="18"/>
    </row>
    <row r="142" spans="1:4" ht="12.75" hidden="1">
      <c r="A142" s="3"/>
      <c r="B142" s="5"/>
      <c r="C142" s="9"/>
      <c r="D142" s="18"/>
    </row>
    <row r="143" spans="1:4" ht="12.75" hidden="1">
      <c r="A143" s="3"/>
      <c r="B143" s="7"/>
      <c r="C143" s="16"/>
      <c r="D143" s="18"/>
    </row>
    <row r="144" spans="1:4" ht="12.75" hidden="1">
      <c r="A144" s="3"/>
      <c r="B144" s="5"/>
      <c r="C144" s="16"/>
      <c r="D144" s="18"/>
    </row>
    <row r="145" spans="1:4" ht="12.75" hidden="1">
      <c r="A145" s="3"/>
      <c r="B145" s="7"/>
      <c r="C145" s="16"/>
      <c r="D145" s="18"/>
    </row>
    <row r="146" spans="1:4" ht="12.75" hidden="1">
      <c r="A146" s="3"/>
      <c r="B146" s="6"/>
      <c r="C146" s="16"/>
      <c r="D146" s="18"/>
    </row>
    <row r="147" spans="1:4" ht="12.75" hidden="1">
      <c r="A147" s="3"/>
      <c r="B147" s="5"/>
      <c r="C147" s="16"/>
      <c r="D147" s="18"/>
    </row>
    <row r="148" spans="1:4" ht="12.75" hidden="1">
      <c r="A148" s="3"/>
      <c r="B148" s="7"/>
      <c r="C148" s="16"/>
      <c r="D148" s="18"/>
    </row>
    <row r="149" spans="1:4" ht="12.75" hidden="1">
      <c r="A149" s="3"/>
      <c r="B149" s="5"/>
      <c r="C149" s="16"/>
      <c r="D149" s="18"/>
    </row>
    <row r="150" spans="1:4" ht="12.75" hidden="1">
      <c r="A150" s="3"/>
      <c r="B150" s="7"/>
      <c r="C150" s="17"/>
      <c r="D150" s="18"/>
    </row>
    <row r="151" ht="12.75"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</sheetData>
  <mergeCells count="11">
    <mergeCell ref="D9:D10"/>
    <mergeCell ref="E9:E10"/>
    <mergeCell ref="C8:E8"/>
    <mergeCell ref="B1:E1"/>
    <mergeCell ref="B2:E2"/>
    <mergeCell ref="A140:B140"/>
    <mergeCell ref="A6:C6"/>
    <mergeCell ref="B9:B10"/>
    <mergeCell ref="A7:C7"/>
    <mergeCell ref="A9:A10"/>
    <mergeCell ref="C9:C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42"/>
  <sheetViews>
    <sheetView workbookViewId="0" topLeftCell="A1">
      <pane xSplit="1" ySplit="10" topLeftCell="B8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01" sqref="F101"/>
    </sheetView>
  </sheetViews>
  <sheetFormatPr defaultColWidth="9.140625" defaultRowHeight="12.75" outlineLevelRow="1"/>
  <cols>
    <col min="1" max="1" width="21.421875" style="1" customWidth="1"/>
    <col min="2" max="2" width="62.8515625" style="2" customWidth="1"/>
    <col min="3" max="3" width="9.710937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107" t="s">
        <v>74</v>
      </c>
      <c r="C1" s="107"/>
      <c r="D1" s="107"/>
      <c r="E1" s="107"/>
    </row>
    <row r="2" spans="2:5" ht="12.75">
      <c r="B2" s="107" t="s">
        <v>119</v>
      </c>
      <c r="C2" s="107"/>
      <c r="D2" s="107"/>
      <c r="E2" s="107"/>
    </row>
    <row r="3" spans="2:3" ht="12.75">
      <c r="B3" s="23" t="s">
        <v>120</v>
      </c>
      <c r="C3" s="23"/>
    </row>
    <row r="4" spans="2:3" ht="12.75">
      <c r="B4" s="23" t="s">
        <v>175</v>
      </c>
      <c r="C4" s="23"/>
    </row>
    <row r="6" spans="1:3" ht="18.75">
      <c r="A6" s="97" t="s">
        <v>174</v>
      </c>
      <c r="B6" s="97"/>
      <c r="C6" s="97"/>
    </row>
    <row r="7" spans="1:3" ht="12.75" hidden="1">
      <c r="A7" s="99"/>
      <c r="B7" s="99"/>
      <c r="C7" s="99"/>
    </row>
    <row r="8" spans="1:5" ht="18.75">
      <c r="A8" s="51" t="s">
        <v>167</v>
      </c>
      <c r="C8" s="106" t="s">
        <v>76</v>
      </c>
      <c r="D8" s="106"/>
      <c r="E8" s="106"/>
    </row>
    <row r="9" spans="1:7" ht="19.5" customHeight="1">
      <c r="A9" s="100" t="s">
        <v>77</v>
      </c>
      <c r="B9" s="98" t="s">
        <v>78</v>
      </c>
      <c r="C9" s="102" t="s">
        <v>163</v>
      </c>
      <c r="D9" s="104"/>
      <c r="E9" s="105"/>
      <c r="F9" s="110" t="s">
        <v>164</v>
      </c>
      <c r="G9" s="108" t="s">
        <v>165</v>
      </c>
    </row>
    <row r="10" spans="1:7" ht="20.25" customHeight="1">
      <c r="A10" s="101"/>
      <c r="B10" s="98"/>
      <c r="C10" s="103"/>
      <c r="D10" s="104"/>
      <c r="E10" s="105"/>
      <c r="F10" s="111"/>
      <c r="G10" s="109"/>
    </row>
    <row r="11" spans="1:7" s="20" customFormat="1" ht="12.75">
      <c r="A11" s="19" t="s">
        <v>100</v>
      </c>
      <c r="B11" s="4" t="s">
        <v>80</v>
      </c>
      <c r="C11" s="24">
        <f>C12+C36+C38+C52+C80+C83+C63+C61+C50</f>
        <v>138</v>
      </c>
      <c r="D11" s="24">
        <f>D12+D36+D38+D52+D80+D83+D63+D61+D50</f>
        <v>0</v>
      </c>
      <c r="E11" s="24">
        <f>E12+E36+E38+E52+E80+E83+E63+E61+E50</f>
        <v>0</v>
      </c>
      <c r="F11" s="24">
        <f>F12+F36+F38+F52+F80+F83+F63+F61+F50</f>
        <v>5.5</v>
      </c>
      <c r="G11" s="24">
        <f>G12+G36+G38+G52+G80+G83+G63+G61+G50</f>
        <v>143.5</v>
      </c>
    </row>
    <row r="12" spans="1:7" s="20" customFormat="1" ht="15.75" customHeight="1">
      <c r="A12" s="19" t="s">
        <v>101</v>
      </c>
      <c r="B12" s="6" t="s">
        <v>81</v>
      </c>
      <c r="C12" s="24">
        <f>C15</f>
        <v>33</v>
      </c>
      <c r="D12" s="24">
        <f>D15</f>
        <v>0</v>
      </c>
      <c r="E12" s="24">
        <f>E15</f>
        <v>0</v>
      </c>
      <c r="F12" s="24">
        <f>F15</f>
        <v>7</v>
      </c>
      <c r="G12" s="24">
        <f>G15</f>
        <v>40</v>
      </c>
    </row>
    <row r="13" spans="1:7" ht="12.75" hidden="1">
      <c r="A13" s="3"/>
      <c r="B13" s="6"/>
      <c r="C13" s="25"/>
      <c r="D13" s="26"/>
      <c r="E13" s="24"/>
      <c r="F13" s="16"/>
      <c r="G13" s="31">
        <f aca="true" t="shared" si="0" ref="G13:G40">F13+C13</f>
        <v>0</v>
      </c>
    </row>
    <row r="14" spans="1:7" ht="12.75" hidden="1">
      <c r="A14" s="3"/>
      <c r="B14" s="7"/>
      <c r="C14" s="27"/>
      <c r="D14" s="26"/>
      <c r="E14" s="24"/>
      <c r="F14" s="16"/>
      <c r="G14" s="31">
        <f t="shared" si="0"/>
        <v>0</v>
      </c>
    </row>
    <row r="15" spans="1:7" ht="12.75">
      <c r="A15" s="3" t="s">
        <v>102</v>
      </c>
      <c r="B15" s="6" t="s">
        <v>82</v>
      </c>
      <c r="C15" s="25">
        <f>C16+C19</f>
        <v>33</v>
      </c>
      <c r="D15" s="25">
        <f>D16+D19</f>
        <v>0</v>
      </c>
      <c r="E15" s="25">
        <f>E16+E19</f>
        <v>0</v>
      </c>
      <c r="F15" s="25">
        <f>F16+F19</f>
        <v>7</v>
      </c>
      <c r="G15" s="25">
        <f>G16+G19</f>
        <v>40</v>
      </c>
    </row>
    <row r="16" spans="1:7" ht="25.5">
      <c r="A16" s="3" t="s">
        <v>111</v>
      </c>
      <c r="B16" s="5" t="s">
        <v>161</v>
      </c>
      <c r="C16" s="28">
        <f>C17+C18</f>
        <v>33</v>
      </c>
      <c r="D16" s="28">
        <f>D17+D18</f>
        <v>0</v>
      </c>
      <c r="E16" s="28">
        <f>E17+E18</f>
        <v>0</v>
      </c>
      <c r="F16" s="28">
        <f>F17+F18</f>
        <v>7</v>
      </c>
      <c r="G16" s="28">
        <f>G17+G18</f>
        <v>40</v>
      </c>
    </row>
    <row r="17" spans="1:7" ht="55.5" customHeight="1">
      <c r="A17" s="45" t="s">
        <v>160</v>
      </c>
      <c r="B17" s="7" t="s">
        <v>41</v>
      </c>
      <c r="C17" s="46">
        <v>33</v>
      </c>
      <c r="D17" s="47"/>
      <c r="E17" s="46"/>
      <c r="F17" s="16">
        <v>7</v>
      </c>
      <c r="G17" s="31">
        <f t="shared" si="0"/>
        <v>40</v>
      </c>
    </row>
    <row r="18" spans="1:7" ht="51" hidden="1">
      <c r="A18" s="3" t="s">
        <v>61</v>
      </c>
      <c r="B18" s="21" t="s">
        <v>68</v>
      </c>
      <c r="C18" s="25"/>
      <c r="D18" s="26"/>
      <c r="E18" s="24"/>
      <c r="F18" s="16"/>
      <c r="G18" s="31">
        <f t="shared" si="0"/>
        <v>0</v>
      </c>
    </row>
    <row r="19" spans="1:7" ht="25.5" hidden="1">
      <c r="A19" s="3" t="s">
        <v>62</v>
      </c>
      <c r="B19" s="5" t="s">
        <v>63</v>
      </c>
      <c r="C19" s="24"/>
      <c r="D19" s="26"/>
      <c r="E19" s="24"/>
      <c r="F19" s="16"/>
      <c r="G19" s="31">
        <f t="shared" si="0"/>
        <v>0</v>
      </c>
    </row>
    <row r="20" spans="1:7" ht="12.75" hidden="1">
      <c r="A20" s="3"/>
      <c r="B20" s="7"/>
      <c r="C20" s="27"/>
      <c r="D20" s="26"/>
      <c r="E20" s="24"/>
      <c r="F20" s="16"/>
      <c r="G20" s="31">
        <f t="shared" si="0"/>
        <v>0</v>
      </c>
    </row>
    <row r="21" spans="1:7" ht="12.75" hidden="1">
      <c r="A21" s="3"/>
      <c r="B21" s="5"/>
      <c r="C21" s="29"/>
      <c r="D21" s="26"/>
      <c r="E21" s="24"/>
      <c r="F21" s="16"/>
      <c r="G21" s="31">
        <f t="shared" si="0"/>
        <v>0</v>
      </c>
    </row>
    <row r="22" spans="1:7" ht="12.75" hidden="1">
      <c r="A22" s="3"/>
      <c r="B22" s="5"/>
      <c r="C22" s="29"/>
      <c r="D22" s="26"/>
      <c r="E22" s="24"/>
      <c r="F22" s="16"/>
      <c r="G22" s="31">
        <f t="shared" si="0"/>
        <v>0</v>
      </c>
    </row>
    <row r="23" spans="1:7" ht="12.75" hidden="1">
      <c r="A23" s="3"/>
      <c r="B23" s="5"/>
      <c r="C23" s="29"/>
      <c r="D23" s="26"/>
      <c r="E23" s="24"/>
      <c r="F23" s="16"/>
      <c r="G23" s="31">
        <f t="shared" si="0"/>
        <v>0</v>
      </c>
    </row>
    <row r="24" spans="1:7" ht="12.75" hidden="1">
      <c r="A24" s="3"/>
      <c r="B24" s="5"/>
      <c r="C24" s="29"/>
      <c r="D24" s="26"/>
      <c r="E24" s="24"/>
      <c r="F24" s="16"/>
      <c r="G24" s="31">
        <f t="shared" si="0"/>
        <v>0</v>
      </c>
    </row>
    <row r="25" spans="1:7" ht="12.75" hidden="1">
      <c r="A25" s="3"/>
      <c r="B25" s="5"/>
      <c r="C25" s="25"/>
      <c r="D25" s="26"/>
      <c r="E25" s="24"/>
      <c r="F25" s="16"/>
      <c r="G25" s="31">
        <f t="shared" si="0"/>
        <v>0</v>
      </c>
    </row>
    <row r="26" spans="1:7" ht="12.75" hidden="1">
      <c r="A26" s="3"/>
      <c r="B26" s="7"/>
      <c r="C26" s="27"/>
      <c r="D26" s="26"/>
      <c r="E26" s="24"/>
      <c r="F26" s="16"/>
      <c r="G26" s="31">
        <f t="shared" si="0"/>
        <v>0</v>
      </c>
    </row>
    <row r="27" spans="1:7" ht="12.75" hidden="1">
      <c r="A27" s="3"/>
      <c r="B27" s="7"/>
      <c r="C27" s="27"/>
      <c r="D27" s="26"/>
      <c r="E27" s="24"/>
      <c r="F27" s="16"/>
      <c r="G27" s="31">
        <f t="shared" si="0"/>
        <v>0</v>
      </c>
    </row>
    <row r="28" spans="1:7" ht="12.75" hidden="1">
      <c r="A28" s="3"/>
      <c r="B28" s="7"/>
      <c r="C28" s="27"/>
      <c r="D28" s="26"/>
      <c r="E28" s="24"/>
      <c r="F28" s="16"/>
      <c r="G28" s="31">
        <f t="shared" si="0"/>
        <v>0</v>
      </c>
    </row>
    <row r="29" spans="1:7" ht="12.75" hidden="1">
      <c r="A29" s="3"/>
      <c r="B29" s="5"/>
      <c r="C29" s="25"/>
      <c r="D29" s="26"/>
      <c r="E29" s="24"/>
      <c r="F29" s="16"/>
      <c r="G29" s="31">
        <f t="shared" si="0"/>
        <v>0</v>
      </c>
    </row>
    <row r="30" spans="1:7" ht="12.75" hidden="1">
      <c r="A30" s="3"/>
      <c r="B30" s="7"/>
      <c r="C30" s="27"/>
      <c r="D30" s="26"/>
      <c r="E30" s="24"/>
      <c r="F30" s="16"/>
      <c r="G30" s="31">
        <f t="shared" si="0"/>
        <v>0</v>
      </c>
    </row>
    <row r="31" spans="1:7" ht="12.75" hidden="1">
      <c r="A31" s="3"/>
      <c r="B31" s="7"/>
      <c r="C31" s="27"/>
      <c r="D31" s="26"/>
      <c r="E31" s="24"/>
      <c r="F31" s="16"/>
      <c r="G31" s="31">
        <f t="shared" si="0"/>
        <v>0</v>
      </c>
    </row>
    <row r="32" spans="1:7" ht="12.75" hidden="1">
      <c r="A32" s="3"/>
      <c r="B32" s="7"/>
      <c r="C32" s="27"/>
      <c r="D32" s="26"/>
      <c r="E32" s="24"/>
      <c r="F32" s="16"/>
      <c r="G32" s="31">
        <f t="shared" si="0"/>
        <v>0</v>
      </c>
    </row>
    <row r="33" spans="1:7" ht="12.75" hidden="1">
      <c r="A33" s="3"/>
      <c r="B33" s="5"/>
      <c r="C33" s="29"/>
      <c r="D33" s="26"/>
      <c r="E33" s="24"/>
      <c r="F33" s="16"/>
      <c r="G33" s="31">
        <f t="shared" si="0"/>
        <v>0</v>
      </c>
    </row>
    <row r="34" spans="1:7" ht="12.75" hidden="1">
      <c r="A34" s="3"/>
      <c r="B34" s="5"/>
      <c r="C34" s="29"/>
      <c r="D34" s="26"/>
      <c r="E34" s="24"/>
      <c r="F34" s="16"/>
      <c r="G34" s="31">
        <f t="shared" si="0"/>
        <v>0</v>
      </c>
    </row>
    <row r="35" spans="1:7" ht="12.75" hidden="1">
      <c r="A35" s="3"/>
      <c r="B35" s="5"/>
      <c r="C35" s="29"/>
      <c r="D35" s="26"/>
      <c r="E35" s="24"/>
      <c r="F35" s="16"/>
      <c r="G35" s="31">
        <f t="shared" si="0"/>
        <v>0</v>
      </c>
    </row>
    <row r="36" spans="1:7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  <c r="F36" s="49"/>
      <c r="G36" s="31">
        <f t="shared" si="0"/>
        <v>0</v>
      </c>
    </row>
    <row r="37" spans="1:7" ht="15" customHeight="1">
      <c r="A37" s="3" t="s">
        <v>25</v>
      </c>
      <c r="B37" s="21" t="s">
        <v>26</v>
      </c>
      <c r="C37" s="30"/>
      <c r="D37" s="26"/>
      <c r="E37" s="24"/>
      <c r="F37" s="16"/>
      <c r="G37" s="31">
        <f t="shared" si="0"/>
        <v>0</v>
      </c>
    </row>
    <row r="38" spans="1:7" s="20" customFormat="1" ht="12.75">
      <c r="A38" s="19" t="s">
        <v>112</v>
      </c>
      <c r="B38" s="6" t="s">
        <v>27</v>
      </c>
      <c r="C38" s="24">
        <f>C39+C41</f>
        <v>98</v>
      </c>
      <c r="D38" s="24">
        <f>D39+D41</f>
        <v>0</v>
      </c>
      <c r="E38" s="24">
        <f>E39+E41</f>
        <v>0</v>
      </c>
      <c r="F38" s="24">
        <f>F39+F41</f>
        <v>-7</v>
      </c>
      <c r="G38" s="24">
        <f>G39+G41</f>
        <v>91</v>
      </c>
    </row>
    <row r="39" spans="1:7" s="20" customFormat="1" ht="12.75">
      <c r="A39" s="19" t="s">
        <v>28</v>
      </c>
      <c r="B39" s="6" t="s">
        <v>113</v>
      </c>
      <c r="C39" s="24">
        <f>C40</f>
        <v>11</v>
      </c>
      <c r="D39" s="24">
        <f>D40</f>
        <v>0</v>
      </c>
      <c r="E39" s="24">
        <f>E40</f>
        <v>0</v>
      </c>
      <c r="F39" s="24">
        <f>F40</f>
        <v>0</v>
      </c>
      <c r="G39" s="24">
        <f>G40</f>
        <v>11</v>
      </c>
    </row>
    <row r="40" spans="1:7" ht="12.75">
      <c r="A40" s="3" t="s">
        <v>29</v>
      </c>
      <c r="B40" s="21" t="s">
        <v>30</v>
      </c>
      <c r="C40" s="30">
        <v>11</v>
      </c>
      <c r="D40" s="26"/>
      <c r="E40" s="24"/>
      <c r="F40" s="16"/>
      <c r="G40" s="31">
        <f t="shared" si="0"/>
        <v>11</v>
      </c>
    </row>
    <row r="41" spans="1:7" s="20" customFormat="1" ht="12.75">
      <c r="A41" s="19" t="s">
        <v>31</v>
      </c>
      <c r="B41" s="6" t="s">
        <v>32</v>
      </c>
      <c r="C41" s="24">
        <f>C42+C48</f>
        <v>87</v>
      </c>
      <c r="D41" s="24">
        <f>D42+D48</f>
        <v>0</v>
      </c>
      <c r="E41" s="24">
        <f>E42+E48</f>
        <v>0</v>
      </c>
      <c r="F41" s="24">
        <f>F42+F48</f>
        <v>-7</v>
      </c>
      <c r="G41" s="24">
        <f>G42+G48</f>
        <v>80</v>
      </c>
    </row>
    <row r="42" spans="1:7" s="20" customFormat="1" ht="27">
      <c r="A42" s="19" t="s">
        <v>33</v>
      </c>
      <c r="B42" s="35" t="s">
        <v>34</v>
      </c>
      <c r="C42" s="37">
        <f>C43</f>
        <v>87</v>
      </c>
      <c r="D42" s="37">
        <f>D43</f>
        <v>0</v>
      </c>
      <c r="E42" s="37">
        <f>E43</f>
        <v>0</v>
      </c>
      <c r="F42" s="37">
        <f>F43</f>
        <v>-7</v>
      </c>
      <c r="G42" s="37">
        <f>G43</f>
        <v>80</v>
      </c>
    </row>
    <row r="43" spans="1:7" ht="25.5">
      <c r="A43" s="3" t="s">
        <v>35</v>
      </c>
      <c r="B43" s="7" t="s">
        <v>36</v>
      </c>
      <c r="C43" s="27">
        <v>87</v>
      </c>
      <c r="D43" s="26"/>
      <c r="E43" s="33"/>
      <c r="F43" s="16">
        <v>-7</v>
      </c>
      <c r="G43" s="31">
        <f aca="true" t="shared" si="1" ref="G43:G75">F43+C43</f>
        <v>80</v>
      </c>
    </row>
    <row r="44" spans="1:7" ht="12.75" hidden="1">
      <c r="A44" s="3"/>
      <c r="B44" s="6"/>
      <c r="C44" s="25"/>
      <c r="D44" s="26"/>
      <c r="E44" s="24"/>
      <c r="F44" s="16"/>
      <c r="G44" s="31">
        <f t="shared" si="1"/>
        <v>0</v>
      </c>
    </row>
    <row r="45" spans="1:7" ht="12.75" hidden="1">
      <c r="A45" s="3"/>
      <c r="B45" s="5"/>
      <c r="C45" s="29"/>
      <c r="D45" s="26"/>
      <c r="E45" s="24"/>
      <c r="F45" s="16"/>
      <c r="G45" s="31">
        <f t="shared" si="1"/>
        <v>0</v>
      </c>
    </row>
    <row r="46" spans="1:7" ht="12.75" hidden="1">
      <c r="A46" s="3"/>
      <c r="B46" s="5"/>
      <c r="C46" s="25"/>
      <c r="D46" s="26"/>
      <c r="E46" s="24"/>
      <c r="F46" s="16"/>
      <c r="G46" s="31">
        <f t="shared" si="1"/>
        <v>0</v>
      </c>
    </row>
    <row r="47" spans="1:7" ht="12.75" hidden="1">
      <c r="A47" s="3"/>
      <c r="B47" s="5"/>
      <c r="C47" s="29"/>
      <c r="D47" s="26"/>
      <c r="E47" s="24"/>
      <c r="F47" s="16"/>
      <c r="G47" s="31">
        <f t="shared" si="1"/>
        <v>0</v>
      </c>
    </row>
    <row r="48" spans="1:7" ht="27">
      <c r="A48" s="19" t="s">
        <v>37</v>
      </c>
      <c r="B48" s="35" t="s">
        <v>40</v>
      </c>
      <c r="C48" s="29">
        <f>C49</f>
        <v>0</v>
      </c>
      <c r="D48" s="26"/>
      <c r="E48" s="24"/>
      <c r="F48" s="16"/>
      <c r="G48" s="31">
        <f t="shared" si="1"/>
        <v>0</v>
      </c>
    </row>
    <row r="49" spans="1:7" ht="25.5">
      <c r="A49" s="3" t="s">
        <v>38</v>
      </c>
      <c r="B49" s="7" t="s">
        <v>39</v>
      </c>
      <c r="C49" s="29"/>
      <c r="D49" s="26"/>
      <c r="E49" s="24"/>
      <c r="F49" s="16"/>
      <c r="G49" s="31">
        <f t="shared" si="1"/>
        <v>0</v>
      </c>
    </row>
    <row r="50" spans="1:7" s="20" customFormat="1" ht="13.5">
      <c r="A50" s="19" t="s">
        <v>181</v>
      </c>
      <c r="B50" s="35" t="s">
        <v>182</v>
      </c>
      <c r="C50" s="52">
        <f>C51</f>
        <v>1</v>
      </c>
      <c r="D50" s="52">
        <f>D51</f>
        <v>0</v>
      </c>
      <c r="E50" s="52">
        <f>E51</f>
        <v>0</v>
      </c>
      <c r="F50" s="52">
        <f>F51</f>
        <v>-1</v>
      </c>
      <c r="G50" s="52">
        <f>G51</f>
        <v>0</v>
      </c>
    </row>
    <row r="51" spans="1:7" ht="12.75">
      <c r="A51" s="3" t="s">
        <v>180</v>
      </c>
      <c r="B51" s="5" t="s">
        <v>183</v>
      </c>
      <c r="C51" s="29">
        <v>1</v>
      </c>
      <c r="D51" s="26"/>
      <c r="E51" s="24"/>
      <c r="F51" s="16">
        <v>-1</v>
      </c>
      <c r="G51" s="16"/>
    </row>
    <row r="52" spans="1:7" ht="25.5">
      <c r="A52" s="19" t="s">
        <v>99</v>
      </c>
      <c r="B52" s="6" t="s">
        <v>84</v>
      </c>
      <c r="C52" s="24">
        <f>C55</f>
        <v>6</v>
      </c>
      <c r="D52" s="24">
        <f>D55</f>
        <v>0</v>
      </c>
      <c r="E52" s="24">
        <f>E55</f>
        <v>0</v>
      </c>
      <c r="F52" s="24">
        <f>F55</f>
        <v>6.5</v>
      </c>
      <c r="G52" s="24">
        <f>G55</f>
        <v>12.5</v>
      </c>
    </row>
    <row r="53" spans="1:7" ht="12.75" hidden="1">
      <c r="A53" s="3"/>
      <c r="B53" s="6"/>
      <c r="C53" s="25">
        <v>5000</v>
      </c>
      <c r="D53" s="26"/>
      <c r="E53" s="24"/>
      <c r="F53" s="16"/>
      <c r="G53" s="31">
        <f t="shared" si="1"/>
        <v>5000</v>
      </c>
    </row>
    <row r="54" spans="1:7" ht="12.75" hidden="1">
      <c r="A54" s="3"/>
      <c r="B54" s="5"/>
      <c r="C54" s="29">
        <v>5000</v>
      </c>
      <c r="D54" s="26"/>
      <c r="E54" s="24"/>
      <c r="F54" s="16"/>
      <c r="G54" s="31">
        <f t="shared" si="1"/>
        <v>5000</v>
      </c>
    </row>
    <row r="55" spans="1:7" ht="25.5">
      <c r="A55" s="3" t="s">
        <v>104</v>
      </c>
      <c r="B55" s="6" t="s">
        <v>85</v>
      </c>
      <c r="C55" s="25">
        <f>C56+C59</f>
        <v>6</v>
      </c>
      <c r="D55" s="25">
        <f>D56+D59</f>
        <v>0</v>
      </c>
      <c r="E55" s="25">
        <f>E56+E59</f>
        <v>0</v>
      </c>
      <c r="F55" s="25">
        <f>F56+F59</f>
        <v>6.5</v>
      </c>
      <c r="G55" s="25">
        <f>G56+G59</f>
        <v>12.5</v>
      </c>
    </row>
    <row r="56" spans="1:7" ht="38.25">
      <c r="A56" s="3" t="s">
        <v>73</v>
      </c>
      <c r="B56" s="6" t="s">
        <v>21</v>
      </c>
      <c r="C56" s="25">
        <f aca="true" t="shared" si="2" ref="C56:G57">C57</f>
        <v>6</v>
      </c>
      <c r="D56" s="25">
        <f t="shared" si="2"/>
        <v>0</v>
      </c>
      <c r="E56" s="25">
        <f t="shared" si="2"/>
        <v>0</v>
      </c>
      <c r="F56" s="25">
        <f t="shared" si="2"/>
        <v>6.5</v>
      </c>
      <c r="G56" s="25">
        <f t="shared" si="2"/>
        <v>12.5</v>
      </c>
    </row>
    <row r="57" spans="1:7" ht="60" customHeight="1">
      <c r="A57" s="48" t="s">
        <v>22</v>
      </c>
      <c r="B57" s="35" t="s">
        <v>23</v>
      </c>
      <c r="C57" s="33">
        <f t="shared" si="2"/>
        <v>6</v>
      </c>
      <c r="D57" s="33">
        <f t="shared" si="2"/>
        <v>0</v>
      </c>
      <c r="E57" s="33">
        <f t="shared" si="2"/>
        <v>0</v>
      </c>
      <c r="F57" s="33">
        <f t="shared" si="2"/>
        <v>6.5</v>
      </c>
      <c r="G57" s="33">
        <f t="shared" si="2"/>
        <v>12.5</v>
      </c>
    </row>
    <row r="58" spans="1:7" ht="51.75" customHeight="1">
      <c r="A58" s="3" t="s">
        <v>20</v>
      </c>
      <c r="B58" s="21" t="s">
        <v>23</v>
      </c>
      <c r="C58" s="33">
        <v>6</v>
      </c>
      <c r="D58" s="25"/>
      <c r="E58" s="24"/>
      <c r="F58" s="16">
        <v>6.5</v>
      </c>
      <c r="G58" s="31">
        <f t="shared" si="1"/>
        <v>12.5</v>
      </c>
    </row>
    <row r="59" spans="1:7" s="20" customFormat="1" ht="69" customHeight="1">
      <c r="A59" s="19" t="s">
        <v>75</v>
      </c>
      <c r="B59" s="6" t="s">
        <v>162</v>
      </c>
      <c r="C59" s="24">
        <f>C60</f>
        <v>0</v>
      </c>
      <c r="D59" s="24"/>
      <c r="E59" s="24"/>
      <c r="F59" s="49"/>
      <c r="G59" s="31">
        <f t="shared" si="1"/>
        <v>0</v>
      </c>
    </row>
    <row r="60" spans="1:7" ht="38.25">
      <c r="A60" s="3" t="s">
        <v>126</v>
      </c>
      <c r="B60" s="7" t="s">
        <v>0</v>
      </c>
      <c r="C60" s="32"/>
      <c r="D60" s="26"/>
      <c r="E60" s="24"/>
      <c r="F60" s="16"/>
      <c r="G60" s="31">
        <f t="shared" si="1"/>
        <v>0</v>
      </c>
    </row>
    <row r="61" spans="1:7" s="20" customFormat="1" ht="13.5" hidden="1">
      <c r="A61" s="19"/>
      <c r="B61" s="35"/>
      <c r="C61" s="36">
        <f>C62</f>
        <v>0</v>
      </c>
      <c r="D61" s="31"/>
      <c r="E61" s="24"/>
      <c r="F61" s="49"/>
      <c r="G61" s="31">
        <f t="shared" si="1"/>
        <v>0</v>
      </c>
    </row>
    <row r="62" spans="1:7" ht="12.75" hidden="1">
      <c r="A62" s="3"/>
      <c r="B62" s="7"/>
      <c r="C62" s="32"/>
      <c r="D62" s="26"/>
      <c r="E62" s="24"/>
      <c r="F62" s="16"/>
      <c r="G62" s="31">
        <f t="shared" si="1"/>
        <v>0</v>
      </c>
    </row>
    <row r="63" spans="1:7" ht="27">
      <c r="A63" s="19" t="s">
        <v>2</v>
      </c>
      <c r="B63" s="35" t="s">
        <v>116</v>
      </c>
      <c r="C63" s="36">
        <f>C64</f>
        <v>0</v>
      </c>
      <c r="D63" s="36"/>
      <c r="E63" s="36"/>
      <c r="F63" s="16"/>
      <c r="G63" s="31">
        <f t="shared" si="1"/>
        <v>0</v>
      </c>
    </row>
    <row r="64" spans="1:7" ht="15" customHeight="1">
      <c r="A64" s="19" t="s">
        <v>3</v>
      </c>
      <c r="B64" s="6" t="s">
        <v>117</v>
      </c>
      <c r="C64" s="24">
        <f>C65</f>
        <v>0</v>
      </c>
      <c r="D64" s="24"/>
      <c r="E64" s="24"/>
      <c r="F64" s="16"/>
      <c r="G64" s="31">
        <f t="shared" si="1"/>
        <v>0</v>
      </c>
    </row>
    <row r="65" spans="1:7" ht="25.5">
      <c r="A65" s="3" t="s">
        <v>1</v>
      </c>
      <c r="B65" s="7" t="s">
        <v>118</v>
      </c>
      <c r="C65" s="32"/>
      <c r="D65" s="26"/>
      <c r="E65" s="24"/>
      <c r="F65" s="16"/>
      <c r="G65" s="31">
        <f t="shared" si="1"/>
        <v>0</v>
      </c>
    </row>
    <row r="66" spans="1:7" ht="25.5" customHeight="1" hidden="1">
      <c r="A66" s="3"/>
      <c r="B66" s="6"/>
      <c r="C66" s="25"/>
      <c r="D66" s="26"/>
      <c r="E66" s="24"/>
      <c r="F66" s="16"/>
      <c r="G66" s="31">
        <f t="shared" si="1"/>
        <v>0</v>
      </c>
    </row>
    <row r="67" spans="1:7" ht="12.75" hidden="1">
      <c r="A67" s="3"/>
      <c r="B67" s="5"/>
      <c r="C67" s="24"/>
      <c r="D67" s="26"/>
      <c r="E67" s="24"/>
      <c r="F67" s="16"/>
      <c r="G67" s="31">
        <f t="shared" si="1"/>
        <v>0</v>
      </c>
    </row>
    <row r="68" spans="1:7" ht="12.75" hidden="1">
      <c r="A68" s="3"/>
      <c r="B68" s="7"/>
      <c r="C68" s="32"/>
      <c r="D68" s="26"/>
      <c r="E68" s="24"/>
      <c r="F68" s="16"/>
      <c r="G68" s="31">
        <f t="shared" si="1"/>
        <v>0</v>
      </c>
    </row>
    <row r="69" spans="1:7" ht="12.75" hidden="1">
      <c r="A69" s="3"/>
      <c r="B69" s="5"/>
      <c r="C69" s="25"/>
      <c r="D69" s="26"/>
      <c r="E69" s="24"/>
      <c r="F69" s="16"/>
      <c r="G69" s="31">
        <f t="shared" si="1"/>
        <v>0</v>
      </c>
    </row>
    <row r="70" spans="1:7" ht="12.75" hidden="1">
      <c r="A70" s="3"/>
      <c r="B70" s="6"/>
      <c r="C70" s="28"/>
      <c r="D70" s="26"/>
      <c r="E70" s="24"/>
      <c r="F70" s="16"/>
      <c r="G70" s="31">
        <f t="shared" si="1"/>
        <v>0</v>
      </c>
    </row>
    <row r="71" spans="1:7" ht="12.75" hidden="1">
      <c r="A71" s="3"/>
      <c r="B71" s="5"/>
      <c r="C71" s="25"/>
      <c r="D71" s="26"/>
      <c r="E71" s="24"/>
      <c r="F71" s="16"/>
      <c r="G71" s="31">
        <f t="shared" si="1"/>
        <v>0</v>
      </c>
    </row>
    <row r="72" spans="1:7" ht="12.75" hidden="1">
      <c r="A72" s="3"/>
      <c r="B72" s="6"/>
      <c r="C72" s="25"/>
      <c r="D72" s="26"/>
      <c r="E72" s="24"/>
      <c r="F72" s="16"/>
      <c r="G72" s="31">
        <f t="shared" si="1"/>
        <v>0</v>
      </c>
    </row>
    <row r="73" spans="1:7" ht="12.75" hidden="1">
      <c r="A73" s="3"/>
      <c r="B73" s="5"/>
      <c r="C73" s="33"/>
      <c r="D73" s="26"/>
      <c r="E73" s="24"/>
      <c r="F73" s="16"/>
      <c r="G73" s="31">
        <f t="shared" si="1"/>
        <v>0</v>
      </c>
    </row>
    <row r="74" spans="1:7" ht="12.75" hidden="1">
      <c r="A74" s="3"/>
      <c r="B74" s="7"/>
      <c r="C74" s="32"/>
      <c r="D74" s="26"/>
      <c r="E74" s="24"/>
      <c r="F74" s="16"/>
      <c r="G74" s="31">
        <f t="shared" si="1"/>
        <v>0</v>
      </c>
    </row>
    <row r="75" spans="1:7" ht="21" customHeight="1" hidden="1">
      <c r="A75" s="3"/>
      <c r="B75" s="5"/>
      <c r="C75" s="34"/>
      <c r="D75" s="26"/>
      <c r="E75" s="24"/>
      <c r="F75" s="16"/>
      <c r="G75" s="31">
        <f t="shared" si="1"/>
        <v>0</v>
      </c>
    </row>
    <row r="76" spans="1:7" ht="12.75" hidden="1">
      <c r="A76" s="3"/>
      <c r="B76" s="7"/>
      <c r="C76" s="32"/>
      <c r="D76" s="26"/>
      <c r="E76" s="24"/>
      <c r="F76" s="16"/>
      <c r="G76" s="31">
        <f aca="true" t="shared" si="3" ref="G76:G106">F76+C76</f>
        <v>0</v>
      </c>
    </row>
    <row r="77" spans="1:7" ht="12.75" hidden="1">
      <c r="A77" s="3"/>
      <c r="B77" s="5"/>
      <c r="C77" s="25"/>
      <c r="D77" s="26"/>
      <c r="E77" s="24"/>
      <c r="F77" s="16"/>
      <c r="G77" s="31">
        <f t="shared" si="3"/>
        <v>0</v>
      </c>
    </row>
    <row r="78" spans="1:7" ht="12.75" hidden="1">
      <c r="A78" s="3"/>
      <c r="B78" s="6"/>
      <c r="C78" s="25"/>
      <c r="D78" s="26"/>
      <c r="E78" s="24"/>
      <c r="F78" s="16"/>
      <c r="G78" s="31">
        <f t="shared" si="3"/>
        <v>0</v>
      </c>
    </row>
    <row r="79" spans="1:7" ht="12.75" hidden="1">
      <c r="A79" s="3"/>
      <c r="B79" s="5"/>
      <c r="C79" s="28"/>
      <c r="D79" s="26"/>
      <c r="E79" s="24"/>
      <c r="F79" s="16"/>
      <c r="G79" s="31">
        <f t="shared" si="3"/>
        <v>0</v>
      </c>
    </row>
    <row r="80" spans="1:7" s="20" customFormat="1" ht="12.75">
      <c r="A80" s="19" t="s">
        <v>4</v>
      </c>
      <c r="B80" s="6" t="s">
        <v>127</v>
      </c>
      <c r="C80" s="24">
        <f>C81</f>
        <v>0</v>
      </c>
      <c r="D80" s="24"/>
      <c r="E80" s="24"/>
      <c r="F80" s="49"/>
      <c r="G80" s="31">
        <f t="shared" si="3"/>
        <v>0</v>
      </c>
    </row>
    <row r="81" spans="1:7" ht="12.75">
      <c r="A81" s="3" t="s">
        <v>5</v>
      </c>
      <c r="B81" s="6" t="s">
        <v>6</v>
      </c>
      <c r="C81" s="24">
        <f>C82</f>
        <v>0</v>
      </c>
      <c r="D81" s="24"/>
      <c r="E81" s="24"/>
      <c r="F81" s="16"/>
      <c r="G81" s="31">
        <f t="shared" si="3"/>
        <v>0</v>
      </c>
    </row>
    <row r="82" spans="1:7" ht="30" customHeight="1">
      <c r="A82" s="3" t="s">
        <v>7</v>
      </c>
      <c r="B82" s="5" t="s">
        <v>8</v>
      </c>
      <c r="C82" s="28"/>
      <c r="D82" s="28"/>
      <c r="E82" s="30"/>
      <c r="F82" s="16"/>
      <c r="G82" s="31">
        <f t="shared" si="3"/>
        <v>0</v>
      </c>
    </row>
    <row r="83" spans="1:7" s="20" customFormat="1" ht="17.25" customHeight="1" hidden="1">
      <c r="A83" s="19" t="s">
        <v>105</v>
      </c>
      <c r="B83" s="6" t="s">
        <v>106</v>
      </c>
      <c r="C83" s="30">
        <f>C84+C86+C87+C89+C90+C91+C92+C95</f>
        <v>0</v>
      </c>
      <c r="D83" s="30"/>
      <c r="E83" s="30"/>
      <c r="F83" s="49"/>
      <c r="G83" s="31">
        <f t="shared" si="3"/>
        <v>0</v>
      </c>
    </row>
    <row r="84" spans="1:7" s="20" customFormat="1" ht="20.25" customHeight="1" hidden="1">
      <c r="A84" s="19" t="s">
        <v>121</v>
      </c>
      <c r="B84" s="6" t="s">
        <v>122</v>
      </c>
      <c r="C84" s="30">
        <f>C85</f>
        <v>0</v>
      </c>
      <c r="D84" s="30"/>
      <c r="E84" s="30"/>
      <c r="F84" s="49"/>
      <c r="G84" s="31">
        <f t="shared" si="3"/>
        <v>0</v>
      </c>
    </row>
    <row r="85" spans="1:7" s="44" customFormat="1" ht="40.5" customHeight="1" hidden="1">
      <c r="A85" s="43" t="s">
        <v>145</v>
      </c>
      <c r="B85" s="21" t="s">
        <v>146</v>
      </c>
      <c r="C85" s="38"/>
      <c r="D85" s="38"/>
      <c r="E85" s="30"/>
      <c r="F85" s="50"/>
      <c r="G85" s="31">
        <f t="shared" si="3"/>
        <v>0</v>
      </c>
    </row>
    <row r="86" spans="1:7" s="20" customFormat="1" ht="55.5" customHeight="1" hidden="1">
      <c r="A86" s="19" t="s">
        <v>124</v>
      </c>
      <c r="B86" s="6" t="s">
        <v>147</v>
      </c>
      <c r="C86" s="30"/>
      <c r="D86" s="30"/>
      <c r="E86" s="30"/>
      <c r="F86" s="49"/>
      <c r="G86" s="31">
        <f t="shared" si="3"/>
        <v>0</v>
      </c>
    </row>
    <row r="87" spans="1:7" s="20" customFormat="1" ht="28.5" customHeight="1" hidden="1">
      <c r="A87" s="19" t="s">
        <v>148</v>
      </c>
      <c r="B87" s="6" t="s">
        <v>149</v>
      </c>
      <c r="C87" s="30">
        <f>C88</f>
        <v>0</v>
      </c>
      <c r="D87" s="30"/>
      <c r="E87" s="30"/>
      <c r="F87" s="49"/>
      <c r="G87" s="31">
        <f t="shared" si="3"/>
        <v>0</v>
      </c>
    </row>
    <row r="88" spans="1:7" s="44" customFormat="1" ht="40.5" customHeight="1" hidden="1">
      <c r="A88" s="43" t="s">
        <v>123</v>
      </c>
      <c r="B88" s="21" t="s">
        <v>150</v>
      </c>
      <c r="C88" s="38"/>
      <c r="D88" s="38"/>
      <c r="E88" s="30"/>
      <c r="F88" s="50"/>
      <c r="G88" s="31">
        <f t="shared" si="3"/>
        <v>0</v>
      </c>
    </row>
    <row r="89" spans="1:7" s="20" customFormat="1" ht="28.5" customHeight="1" hidden="1">
      <c r="A89" s="19" t="s">
        <v>151</v>
      </c>
      <c r="B89" s="6" t="s">
        <v>152</v>
      </c>
      <c r="C89" s="30"/>
      <c r="D89" s="30"/>
      <c r="E89" s="30"/>
      <c r="F89" s="49"/>
      <c r="G89" s="31">
        <f t="shared" si="3"/>
        <v>0</v>
      </c>
    </row>
    <row r="90" spans="1:7" s="20" customFormat="1" ht="41.25" customHeight="1" hidden="1">
      <c r="A90" s="19" t="s">
        <v>153</v>
      </c>
      <c r="B90" s="6" t="s">
        <v>154</v>
      </c>
      <c r="C90" s="30"/>
      <c r="D90" s="30"/>
      <c r="E90" s="30"/>
      <c r="F90" s="49"/>
      <c r="G90" s="31">
        <f t="shared" si="3"/>
        <v>0</v>
      </c>
    </row>
    <row r="91" spans="1:7" s="20" customFormat="1" ht="27" customHeight="1" hidden="1">
      <c r="A91" s="19" t="s">
        <v>155</v>
      </c>
      <c r="B91" s="6" t="s">
        <v>156</v>
      </c>
      <c r="C91" s="30"/>
      <c r="D91" s="30"/>
      <c r="E91" s="30"/>
      <c r="F91" s="49"/>
      <c r="G91" s="31">
        <f t="shared" si="3"/>
        <v>0</v>
      </c>
    </row>
    <row r="92" spans="1:7" s="20" customFormat="1" ht="26.25" customHeight="1" hidden="1">
      <c r="A92" s="19" t="s">
        <v>157</v>
      </c>
      <c r="B92" s="6" t="s">
        <v>158</v>
      </c>
      <c r="C92" s="30">
        <f>C94</f>
        <v>0</v>
      </c>
      <c r="D92" s="30"/>
      <c r="E92" s="30"/>
      <c r="F92" s="49"/>
      <c r="G92" s="31">
        <f t="shared" si="3"/>
        <v>0</v>
      </c>
    </row>
    <row r="93" spans="1:7" s="20" customFormat="1" ht="17.25" customHeight="1" hidden="1">
      <c r="A93" s="19"/>
      <c r="B93" s="6"/>
      <c r="C93" s="30"/>
      <c r="D93" s="30"/>
      <c r="E93" s="30"/>
      <c r="F93" s="49"/>
      <c r="G93" s="31">
        <f t="shared" si="3"/>
        <v>0</v>
      </c>
    </row>
    <row r="94" spans="1:7" s="44" customFormat="1" ht="17.25" customHeight="1" hidden="1">
      <c r="A94" s="43" t="s">
        <v>125</v>
      </c>
      <c r="B94" s="21" t="s">
        <v>159</v>
      </c>
      <c r="C94" s="38"/>
      <c r="D94" s="38"/>
      <c r="E94" s="38"/>
      <c r="F94" s="50"/>
      <c r="G94" s="31">
        <f t="shared" si="3"/>
        <v>0</v>
      </c>
    </row>
    <row r="95" spans="1:7" s="20" customFormat="1" ht="30" customHeight="1" hidden="1">
      <c r="A95" s="19"/>
      <c r="B95" s="6"/>
      <c r="C95" s="30"/>
      <c r="D95" s="30"/>
      <c r="E95" s="30"/>
      <c r="F95" s="49"/>
      <c r="G95" s="31">
        <f t="shared" si="3"/>
        <v>0</v>
      </c>
    </row>
    <row r="96" spans="1:7" ht="12.75" hidden="1">
      <c r="A96" s="3"/>
      <c r="B96" s="10"/>
      <c r="C96" s="34"/>
      <c r="D96" s="26"/>
      <c r="E96" s="24"/>
      <c r="F96" s="16"/>
      <c r="G96" s="31">
        <f t="shared" si="3"/>
        <v>0</v>
      </c>
    </row>
    <row r="97" spans="1:7" ht="12.75">
      <c r="A97" s="3" t="s">
        <v>86</v>
      </c>
      <c r="B97" s="6" t="s">
        <v>87</v>
      </c>
      <c r="C97" s="24">
        <f>C98</f>
        <v>860</v>
      </c>
      <c r="D97" s="24">
        <f>D98</f>
        <v>0</v>
      </c>
      <c r="E97" s="24">
        <f>E98</f>
        <v>0</v>
      </c>
      <c r="F97" s="24">
        <f>F98</f>
        <v>-75.3</v>
      </c>
      <c r="G97" s="24">
        <f>G98</f>
        <v>784.7</v>
      </c>
    </row>
    <row r="98" spans="1:7" ht="38.25" customHeight="1">
      <c r="A98" s="3" t="s">
        <v>88</v>
      </c>
      <c r="B98" s="5" t="s">
        <v>89</v>
      </c>
      <c r="C98" s="24">
        <f>C99+C104+C130+C134</f>
        <v>860</v>
      </c>
      <c r="D98" s="24">
        <f>D99+D104+D130+D134</f>
        <v>0</v>
      </c>
      <c r="E98" s="24">
        <f>E99+E104+E130+E134</f>
        <v>0</v>
      </c>
      <c r="F98" s="24">
        <f>F99+F104+F130+F134</f>
        <v>-75.3</v>
      </c>
      <c r="G98" s="24">
        <f>G99+G104+G130+G134</f>
        <v>784.7</v>
      </c>
    </row>
    <row r="99" spans="1:7" ht="18" customHeight="1">
      <c r="A99" s="3" t="s">
        <v>128</v>
      </c>
      <c r="B99" s="6" t="s">
        <v>90</v>
      </c>
      <c r="C99" s="24">
        <f>C101</f>
        <v>860</v>
      </c>
      <c r="D99" s="24">
        <f>D101</f>
        <v>0</v>
      </c>
      <c r="E99" s="24">
        <f>E101</f>
        <v>0</v>
      </c>
      <c r="F99" s="24">
        <f>F101</f>
        <v>-93.8</v>
      </c>
      <c r="G99" s="24">
        <f>G101</f>
        <v>766.2</v>
      </c>
    </row>
    <row r="100" spans="1:7" ht="12.75">
      <c r="A100" s="3" t="s">
        <v>129</v>
      </c>
      <c r="B100" s="6" t="s">
        <v>130</v>
      </c>
      <c r="C100" s="24">
        <f>C101</f>
        <v>860</v>
      </c>
      <c r="D100" s="24">
        <f>D101</f>
        <v>0</v>
      </c>
      <c r="E100" s="24">
        <f>E101</f>
        <v>0</v>
      </c>
      <c r="F100" s="24">
        <f>F101</f>
        <v>-93.8</v>
      </c>
      <c r="G100" s="24">
        <f>G101</f>
        <v>766.2</v>
      </c>
    </row>
    <row r="101" spans="1:7" ht="25.5">
      <c r="A101" s="3" t="s">
        <v>9</v>
      </c>
      <c r="B101" s="5" t="s">
        <v>10</v>
      </c>
      <c r="C101" s="28">
        <v>860</v>
      </c>
      <c r="D101" s="26"/>
      <c r="E101" s="24"/>
      <c r="F101" s="16">
        <f>26-119.8</f>
        <v>-93.8</v>
      </c>
      <c r="G101" s="31">
        <f t="shared" si="3"/>
        <v>766.2</v>
      </c>
    </row>
    <row r="102" spans="1:7" ht="38.25" hidden="1" outlineLevel="1">
      <c r="A102" s="11" t="s">
        <v>91</v>
      </c>
      <c r="B102" s="12" t="s">
        <v>92</v>
      </c>
      <c r="C102" s="34"/>
      <c r="D102" s="26"/>
      <c r="E102" s="24"/>
      <c r="F102" s="16"/>
      <c r="G102" s="31">
        <f t="shared" si="3"/>
        <v>0</v>
      </c>
    </row>
    <row r="103" spans="1:7" ht="12.75" hidden="1" collapsed="1">
      <c r="A103" s="3"/>
      <c r="B103" s="5"/>
      <c r="C103" s="28"/>
      <c r="D103" s="26"/>
      <c r="E103" s="24"/>
      <c r="F103" s="16"/>
      <c r="G103" s="31">
        <f t="shared" si="3"/>
        <v>0</v>
      </c>
    </row>
    <row r="104" spans="1:7" ht="15.75" customHeight="1">
      <c r="A104" s="3" t="s">
        <v>11</v>
      </c>
      <c r="B104" s="6" t="s">
        <v>93</v>
      </c>
      <c r="C104" s="24">
        <f>C105+C107+C109+C112+C116+C121+C114+C118</f>
        <v>0</v>
      </c>
      <c r="D104" s="24">
        <f>D105+D107+D109+D112+D116+D121+D114+D118</f>
        <v>0</v>
      </c>
      <c r="E104" s="24">
        <f>E105+E107+E109+E112+E116+E121+E114+E118</f>
        <v>0</v>
      </c>
      <c r="F104" s="24">
        <f>F105+F107+F109+F112+F116+F121+F114+F118</f>
        <v>18.5</v>
      </c>
      <c r="G104" s="24">
        <f>G105+G107+G109+G112+G116+G121+G114+G118</f>
        <v>18.5</v>
      </c>
    </row>
    <row r="105" spans="1:7" ht="25.5" hidden="1">
      <c r="A105" s="3" t="s">
        <v>132</v>
      </c>
      <c r="B105" s="6" t="s">
        <v>53</v>
      </c>
      <c r="C105" s="24">
        <f>C106</f>
        <v>0</v>
      </c>
      <c r="D105" s="24"/>
      <c r="E105" s="24"/>
      <c r="F105" s="16"/>
      <c r="G105" s="31">
        <f t="shared" si="3"/>
        <v>0</v>
      </c>
    </row>
    <row r="106" spans="1:7" ht="28.5" customHeight="1" hidden="1">
      <c r="A106" s="3" t="s">
        <v>44</v>
      </c>
      <c r="B106" s="21" t="s">
        <v>133</v>
      </c>
      <c r="C106" s="33"/>
      <c r="D106" s="33"/>
      <c r="E106" s="24"/>
      <c r="F106" s="16"/>
      <c r="G106" s="31">
        <f t="shared" si="3"/>
        <v>0</v>
      </c>
    </row>
    <row r="107" spans="1:7" s="20" customFormat="1" ht="25.5">
      <c r="A107" s="19" t="s">
        <v>13</v>
      </c>
      <c r="B107" s="6" t="s">
        <v>131</v>
      </c>
      <c r="C107" s="24">
        <f>C108</f>
        <v>0</v>
      </c>
      <c r="D107" s="24">
        <f>D108</f>
        <v>0</v>
      </c>
      <c r="E107" s="24">
        <f>E108</f>
        <v>0</v>
      </c>
      <c r="F107" s="24">
        <f>F108</f>
        <v>1.4</v>
      </c>
      <c r="G107" s="24">
        <f>G108</f>
        <v>1.4</v>
      </c>
    </row>
    <row r="108" spans="1:7" ht="26.25" customHeight="1">
      <c r="A108" s="3" t="s">
        <v>14</v>
      </c>
      <c r="B108" s="5" t="s">
        <v>12</v>
      </c>
      <c r="C108" s="28"/>
      <c r="D108" s="26"/>
      <c r="E108" s="24"/>
      <c r="F108" s="16">
        <v>1.4</v>
      </c>
      <c r="G108" s="31">
        <f aca="true" t="shared" si="4" ref="G108:G138">F108+C108</f>
        <v>1.4</v>
      </c>
    </row>
    <row r="109" spans="1:7" ht="63.75" hidden="1">
      <c r="A109" s="19" t="s">
        <v>134</v>
      </c>
      <c r="B109" s="6" t="s">
        <v>42</v>
      </c>
      <c r="C109" s="24">
        <f>C110</f>
        <v>0</v>
      </c>
      <c r="D109" s="24"/>
      <c r="E109" s="24"/>
      <c r="F109" s="16"/>
      <c r="G109" s="31">
        <f t="shared" si="4"/>
        <v>0</v>
      </c>
    </row>
    <row r="110" spans="1:7" ht="63.75" hidden="1">
      <c r="A110" s="3" t="s">
        <v>135</v>
      </c>
      <c r="B110" s="5" t="s">
        <v>43</v>
      </c>
      <c r="C110" s="28"/>
      <c r="D110" s="26"/>
      <c r="E110" s="24"/>
      <c r="F110" s="16"/>
      <c r="G110" s="31">
        <f t="shared" si="4"/>
        <v>0</v>
      </c>
    </row>
    <row r="111" spans="1:7" ht="12.75" hidden="1" outlineLevel="1">
      <c r="A111" s="39"/>
      <c r="B111" s="40"/>
      <c r="C111" s="34"/>
      <c r="D111" s="26"/>
      <c r="E111" s="24"/>
      <c r="F111" s="16"/>
      <c r="G111" s="31">
        <f t="shared" si="4"/>
        <v>0</v>
      </c>
    </row>
    <row r="112" spans="1:7" s="20" customFormat="1" ht="25.5" hidden="1" outlineLevel="1">
      <c r="A112" s="41" t="s">
        <v>136</v>
      </c>
      <c r="B112" s="42" t="s">
        <v>138</v>
      </c>
      <c r="C112" s="24">
        <f>C113</f>
        <v>0</v>
      </c>
      <c r="D112" s="24"/>
      <c r="E112" s="24"/>
      <c r="F112" s="49"/>
      <c r="G112" s="31">
        <f t="shared" si="4"/>
        <v>0</v>
      </c>
    </row>
    <row r="113" spans="1:7" ht="25.5" hidden="1" outlineLevel="1">
      <c r="A113" s="39" t="s">
        <v>137</v>
      </c>
      <c r="B113" s="40" t="s">
        <v>139</v>
      </c>
      <c r="C113" s="34"/>
      <c r="D113" s="26"/>
      <c r="E113" s="24"/>
      <c r="F113" s="16"/>
      <c r="G113" s="31">
        <f t="shared" si="4"/>
        <v>0</v>
      </c>
    </row>
    <row r="114" spans="1:7" s="20" customFormat="1" ht="25.5" outlineLevel="1">
      <c r="A114" s="41" t="s">
        <v>15</v>
      </c>
      <c r="B114" s="42" t="s">
        <v>17</v>
      </c>
      <c r="C114" s="24">
        <f>C115</f>
        <v>0</v>
      </c>
      <c r="D114" s="24">
        <f>D115</f>
        <v>0</v>
      </c>
      <c r="E114" s="24">
        <f>E115</f>
        <v>0</v>
      </c>
      <c r="F114" s="24">
        <f>F115</f>
        <v>17.1</v>
      </c>
      <c r="G114" s="24">
        <f>G115</f>
        <v>17.1</v>
      </c>
    </row>
    <row r="115" spans="1:7" ht="25.5" customHeight="1" outlineLevel="1">
      <c r="A115" s="39" t="s">
        <v>16</v>
      </c>
      <c r="B115" s="40" t="s">
        <v>18</v>
      </c>
      <c r="C115" s="34"/>
      <c r="D115" s="34"/>
      <c r="E115" s="24"/>
      <c r="F115" s="16">
        <v>17.1</v>
      </c>
      <c r="G115" s="31">
        <f t="shared" si="4"/>
        <v>17.1</v>
      </c>
    </row>
    <row r="116" spans="1:7" s="20" customFormat="1" ht="25.5" hidden="1" outlineLevel="1">
      <c r="A116" s="41" t="s">
        <v>140</v>
      </c>
      <c r="B116" s="42" t="s">
        <v>142</v>
      </c>
      <c r="C116" s="24">
        <f>C117</f>
        <v>0</v>
      </c>
      <c r="D116" s="24"/>
      <c r="E116" s="24"/>
      <c r="F116" s="49"/>
      <c r="G116" s="31">
        <f t="shared" si="4"/>
        <v>0</v>
      </c>
    </row>
    <row r="117" spans="1:7" ht="25.5" hidden="1" outlineLevel="1">
      <c r="A117" s="39" t="s">
        <v>141</v>
      </c>
      <c r="B117" s="40" t="s">
        <v>143</v>
      </c>
      <c r="C117" s="34"/>
      <c r="D117" s="26"/>
      <c r="E117" s="24"/>
      <c r="F117" s="16"/>
      <c r="G117" s="31">
        <f t="shared" si="4"/>
        <v>0</v>
      </c>
    </row>
    <row r="118" spans="1:7" s="20" customFormat="1" ht="38.25" customHeight="1" hidden="1" outlineLevel="1">
      <c r="A118" s="41" t="s">
        <v>70</v>
      </c>
      <c r="B118" s="42" t="s">
        <v>71</v>
      </c>
      <c r="C118" s="24">
        <f>C119</f>
        <v>0</v>
      </c>
      <c r="D118" s="31"/>
      <c r="E118" s="24"/>
      <c r="F118" s="49"/>
      <c r="G118" s="31">
        <f t="shared" si="4"/>
        <v>0</v>
      </c>
    </row>
    <row r="119" spans="1:7" ht="43.5" customHeight="1" hidden="1" outlineLevel="1">
      <c r="A119" s="39" t="s">
        <v>69</v>
      </c>
      <c r="B119" s="40" t="s">
        <v>72</v>
      </c>
      <c r="C119" s="34"/>
      <c r="D119" s="26"/>
      <c r="E119" s="24"/>
      <c r="F119" s="16"/>
      <c r="G119" s="31">
        <f t="shared" si="4"/>
        <v>0</v>
      </c>
    </row>
    <row r="120" spans="1:7" ht="12.75" hidden="1" outlineLevel="1">
      <c r="A120" s="39"/>
      <c r="B120" s="40"/>
      <c r="C120" s="34"/>
      <c r="D120" s="26"/>
      <c r="E120" s="24"/>
      <c r="F120" s="16"/>
      <c r="G120" s="31">
        <f t="shared" si="4"/>
        <v>0</v>
      </c>
    </row>
    <row r="121" spans="1:7" ht="13.5" customHeight="1" hidden="1" collapsed="1">
      <c r="A121" s="3" t="s">
        <v>51</v>
      </c>
      <c r="B121" s="22" t="s">
        <v>114</v>
      </c>
      <c r="C121" s="24">
        <f>C122</f>
        <v>0</v>
      </c>
      <c r="D121" s="24"/>
      <c r="E121" s="24"/>
      <c r="F121" s="16"/>
      <c r="G121" s="31">
        <f t="shared" si="4"/>
        <v>0</v>
      </c>
    </row>
    <row r="122" spans="1:7" ht="16.5" customHeight="1" hidden="1">
      <c r="A122" s="3" t="s">
        <v>52</v>
      </c>
      <c r="B122" s="5" t="s">
        <v>144</v>
      </c>
      <c r="C122" s="34">
        <f>SUM(C123:C129)</f>
        <v>0</v>
      </c>
      <c r="D122" s="34"/>
      <c r="E122" s="24"/>
      <c r="F122" s="16"/>
      <c r="G122" s="31">
        <f t="shared" si="4"/>
        <v>0</v>
      </c>
    </row>
    <row r="123" spans="1:7" ht="38.25" hidden="1">
      <c r="A123" s="3" t="s">
        <v>59</v>
      </c>
      <c r="B123" s="5" t="s">
        <v>54</v>
      </c>
      <c r="C123" s="34"/>
      <c r="D123" s="26"/>
      <c r="E123" s="24"/>
      <c r="F123" s="16"/>
      <c r="G123" s="31">
        <f t="shared" si="4"/>
        <v>0</v>
      </c>
    </row>
    <row r="124" spans="1:7" ht="25.5" hidden="1">
      <c r="A124" s="3"/>
      <c r="B124" s="5" t="s">
        <v>55</v>
      </c>
      <c r="C124" s="34"/>
      <c r="D124" s="26"/>
      <c r="E124" s="24"/>
      <c r="F124" s="16"/>
      <c r="G124" s="31">
        <f t="shared" si="4"/>
        <v>0</v>
      </c>
    </row>
    <row r="125" spans="1:7" ht="25.5" hidden="1">
      <c r="A125" s="3"/>
      <c r="B125" s="5" t="s">
        <v>56</v>
      </c>
      <c r="C125" s="34"/>
      <c r="D125" s="26"/>
      <c r="E125" s="24"/>
      <c r="F125" s="16"/>
      <c r="G125" s="31">
        <f t="shared" si="4"/>
        <v>0</v>
      </c>
    </row>
    <row r="126" spans="1:7" ht="12.75" hidden="1">
      <c r="A126" s="3"/>
      <c r="B126" s="5" t="s">
        <v>57</v>
      </c>
      <c r="C126" s="34"/>
      <c r="D126" s="26"/>
      <c r="E126" s="24"/>
      <c r="F126" s="16"/>
      <c r="G126" s="31">
        <f t="shared" si="4"/>
        <v>0</v>
      </c>
    </row>
    <row r="127" spans="1:7" ht="29.25" customHeight="1" hidden="1">
      <c r="A127" s="3"/>
      <c r="B127" s="5" t="s">
        <v>58</v>
      </c>
      <c r="C127" s="34"/>
      <c r="D127" s="26"/>
      <c r="E127" s="24"/>
      <c r="F127" s="16"/>
      <c r="G127" s="31">
        <f t="shared" si="4"/>
        <v>0</v>
      </c>
    </row>
    <row r="128" spans="1:7" ht="27" customHeight="1" hidden="1">
      <c r="A128" s="3"/>
      <c r="B128" s="5" t="s">
        <v>60</v>
      </c>
      <c r="C128" s="34"/>
      <c r="D128" s="26"/>
      <c r="E128" s="24"/>
      <c r="F128" s="16"/>
      <c r="G128" s="31">
        <f t="shared" si="4"/>
        <v>0</v>
      </c>
    </row>
    <row r="129" spans="1:7" ht="12.75" hidden="1">
      <c r="A129" s="3"/>
      <c r="B129" s="5"/>
      <c r="C129" s="34"/>
      <c r="D129" s="26"/>
      <c r="E129" s="24"/>
      <c r="F129" s="16"/>
      <c r="G129" s="31">
        <f t="shared" si="4"/>
        <v>0</v>
      </c>
    </row>
    <row r="130" spans="1:7" s="20" customFormat="1" ht="25.5" hidden="1">
      <c r="A130" s="19" t="s">
        <v>46</v>
      </c>
      <c r="B130" s="6" t="s">
        <v>45</v>
      </c>
      <c r="C130" s="24">
        <f>C131</f>
        <v>0</v>
      </c>
      <c r="D130" s="24"/>
      <c r="E130" s="24"/>
      <c r="F130" s="49"/>
      <c r="G130" s="31">
        <f t="shared" si="4"/>
        <v>0</v>
      </c>
    </row>
    <row r="131" spans="1:7" ht="51" hidden="1">
      <c r="A131" s="3" t="s">
        <v>48</v>
      </c>
      <c r="B131" s="5" t="s">
        <v>47</v>
      </c>
      <c r="C131" s="34">
        <f>C132</f>
        <v>0</v>
      </c>
      <c r="D131" s="34"/>
      <c r="E131" s="24"/>
      <c r="F131" s="16"/>
      <c r="G131" s="31">
        <f t="shared" si="4"/>
        <v>0</v>
      </c>
    </row>
    <row r="132" spans="1:7" ht="38.25" hidden="1">
      <c r="A132" s="3" t="s">
        <v>50</v>
      </c>
      <c r="B132" s="5" t="s">
        <v>49</v>
      </c>
      <c r="C132" s="34"/>
      <c r="D132" s="26"/>
      <c r="E132" s="24"/>
      <c r="F132" s="16"/>
      <c r="G132" s="31">
        <f t="shared" si="4"/>
        <v>0</v>
      </c>
    </row>
    <row r="133" spans="1:7" s="20" customFormat="1" ht="25.5" hidden="1">
      <c r="A133" s="19" t="s">
        <v>64</v>
      </c>
      <c r="B133" s="6" t="s">
        <v>65</v>
      </c>
      <c r="C133" s="24">
        <f>C134</f>
        <v>0</v>
      </c>
      <c r="D133" s="24"/>
      <c r="E133" s="24"/>
      <c r="F133" s="49"/>
      <c r="G133" s="31">
        <f t="shared" si="4"/>
        <v>0</v>
      </c>
    </row>
    <row r="134" spans="1:7" ht="25.5" hidden="1">
      <c r="A134" s="3" t="s">
        <v>67</v>
      </c>
      <c r="B134" s="5" t="s">
        <v>66</v>
      </c>
      <c r="C134" s="34"/>
      <c r="D134" s="26"/>
      <c r="E134" s="24"/>
      <c r="F134" s="16"/>
      <c r="G134" s="31">
        <f t="shared" si="4"/>
        <v>0</v>
      </c>
    </row>
    <row r="135" spans="1:7" ht="25.5">
      <c r="A135" s="3" t="s">
        <v>107</v>
      </c>
      <c r="B135" s="6" t="s">
        <v>94</v>
      </c>
      <c r="C135" s="25">
        <f>C136</f>
        <v>0</v>
      </c>
      <c r="D135" s="25">
        <f aca="true" t="shared" si="5" ref="D135:G137">D136</f>
        <v>0</v>
      </c>
      <c r="E135" s="25">
        <f t="shared" si="5"/>
        <v>0</v>
      </c>
      <c r="F135" s="25">
        <f t="shared" si="5"/>
        <v>0</v>
      </c>
      <c r="G135" s="25">
        <f t="shared" si="5"/>
        <v>0</v>
      </c>
    </row>
    <row r="136" spans="1:7" s="20" customFormat="1" ht="18" customHeight="1">
      <c r="A136" s="19" t="s">
        <v>108</v>
      </c>
      <c r="B136" s="6" t="s">
        <v>95</v>
      </c>
      <c r="C136" s="24">
        <f>C137</f>
        <v>0</v>
      </c>
      <c r="D136" s="24">
        <f t="shared" si="5"/>
        <v>0</v>
      </c>
      <c r="E136" s="24">
        <f t="shared" si="5"/>
        <v>0</v>
      </c>
      <c r="F136" s="24">
        <f t="shared" si="5"/>
        <v>0</v>
      </c>
      <c r="G136" s="24">
        <f t="shared" si="5"/>
        <v>0</v>
      </c>
    </row>
    <row r="137" spans="1:7" ht="20.25" customHeight="1">
      <c r="A137" s="3" t="s">
        <v>109</v>
      </c>
      <c r="B137" s="6" t="s">
        <v>96</v>
      </c>
      <c r="C137" s="24">
        <f>C138</f>
        <v>0</v>
      </c>
      <c r="D137" s="24">
        <f t="shared" si="5"/>
        <v>0</v>
      </c>
      <c r="E137" s="24">
        <f t="shared" si="5"/>
        <v>0</v>
      </c>
      <c r="F137" s="24">
        <f t="shared" si="5"/>
        <v>0</v>
      </c>
      <c r="G137" s="24">
        <f t="shared" si="5"/>
        <v>0</v>
      </c>
    </row>
    <row r="138" spans="1:7" ht="12.75">
      <c r="A138" s="3" t="s">
        <v>115</v>
      </c>
      <c r="B138" s="5" t="s">
        <v>110</v>
      </c>
      <c r="C138" s="29"/>
      <c r="D138" s="26"/>
      <c r="E138" s="24"/>
      <c r="F138" s="16"/>
      <c r="G138" s="31">
        <f t="shared" si="4"/>
        <v>0</v>
      </c>
    </row>
    <row r="139" spans="1:7" ht="12.75">
      <c r="A139" s="13"/>
      <c r="B139" s="10" t="s">
        <v>97</v>
      </c>
      <c r="C139" s="24">
        <f>C11+C97+C135</f>
        <v>998</v>
      </c>
      <c r="D139" s="24">
        <f>D11+D97+D135</f>
        <v>0</v>
      </c>
      <c r="E139" s="24">
        <f>E11+E97+E135</f>
        <v>0</v>
      </c>
      <c r="F139" s="24">
        <f>F11+F97+F135</f>
        <v>-69.8</v>
      </c>
      <c r="G139" s="24">
        <f>G11+G97+G135</f>
        <v>928.2</v>
      </c>
    </row>
    <row r="140" spans="1:7" ht="12.75">
      <c r="A140" s="14"/>
      <c r="B140" s="5" t="s">
        <v>98</v>
      </c>
      <c r="C140" s="31"/>
      <c r="D140" s="26"/>
      <c r="E140" s="26"/>
      <c r="F140" s="16"/>
      <c r="G140" s="31">
        <f>F140+C140</f>
        <v>0</v>
      </c>
    </row>
    <row r="141" spans="1:4" ht="12.75" hidden="1">
      <c r="A141" s="95"/>
      <c r="B141" s="96"/>
      <c r="C141" s="15"/>
      <c r="D141" s="18"/>
    </row>
    <row r="142" spans="1:4" ht="12.75" hidden="1">
      <c r="A142" s="3"/>
      <c r="B142" s="6"/>
      <c r="C142" s="8"/>
      <c r="D142" s="18"/>
    </row>
    <row r="143" spans="1:4" ht="12.75" hidden="1">
      <c r="A143" s="3"/>
      <c r="B143" s="5"/>
      <c r="C143" s="9"/>
      <c r="D143" s="18"/>
    </row>
    <row r="144" spans="1:4" ht="12.75" hidden="1">
      <c r="A144" s="3"/>
      <c r="B144" s="7"/>
      <c r="C144" s="16"/>
      <c r="D144" s="18"/>
    </row>
    <row r="145" spans="1:4" ht="12.75" hidden="1">
      <c r="A145" s="3"/>
      <c r="B145" s="5"/>
      <c r="C145" s="16"/>
      <c r="D145" s="18"/>
    </row>
    <row r="146" spans="1:4" ht="12.75" hidden="1">
      <c r="A146" s="3"/>
      <c r="B146" s="7"/>
      <c r="C146" s="16"/>
      <c r="D146" s="18"/>
    </row>
    <row r="147" spans="1:4" ht="12.75" hidden="1">
      <c r="A147" s="3"/>
      <c r="B147" s="6"/>
      <c r="C147" s="16"/>
      <c r="D147" s="18"/>
    </row>
    <row r="148" spans="1:4" ht="12.75" hidden="1">
      <c r="A148" s="3"/>
      <c r="B148" s="5"/>
      <c r="C148" s="16"/>
      <c r="D148" s="18"/>
    </row>
    <row r="149" spans="1:4" ht="12.75" hidden="1">
      <c r="A149" s="3"/>
      <c r="B149" s="7"/>
      <c r="C149" s="16"/>
      <c r="D149" s="18"/>
    </row>
    <row r="150" spans="1:4" ht="12.75" hidden="1">
      <c r="A150" s="3"/>
      <c r="B150" s="5"/>
      <c r="C150" s="16"/>
      <c r="D150" s="18"/>
    </row>
    <row r="151" spans="1:4" ht="12.75" hidden="1">
      <c r="A151" s="3"/>
      <c r="B151" s="7"/>
      <c r="C151" s="17"/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  <row r="242" ht="12.75">
      <c r="D242" s="18"/>
    </row>
  </sheetData>
  <mergeCells count="13">
    <mergeCell ref="F9:F10"/>
    <mergeCell ref="G9:G10"/>
    <mergeCell ref="D9:D10"/>
    <mergeCell ref="E9:E10"/>
    <mergeCell ref="C8:E8"/>
    <mergeCell ref="B1:E1"/>
    <mergeCell ref="B2:E2"/>
    <mergeCell ref="A141:B141"/>
    <mergeCell ref="A6:C6"/>
    <mergeCell ref="B9:B10"/>
    <mergeCell ref="A7:C7"/>
    <mergeCell ref="A9:A10"/>
    <mergeCell ref="C9:C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46"/>
  <sheetViews>
    <sheetView workbookViewId="0" topLeftCell="A1">
      <pane xSplit="1" ySplit="10" topLeftCell="B10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43" sqref="F143"/>
    </sheetView>
  </sheetViews>
  <sheetFormatPr defaultColWidth="9.140625" defaultRowHeight="12.75" outlineLevelRow="1"/>
  <cols>
    <col min="1" max="1" width="21.421875" style="1" customWidth="1"/>
    <col min="2" max="2" width="63.00390625" style="2" customWidth="1"/>
    <col min="3" max="3" width="9.710937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107" t="s">
        <v>74</v>
      </c>
      <c r="C1" s="107"/>
      <c r="D1" s="107"/>
      <c r="E1" s="107"/>
    </row>
    <row r="2" spans="2:5" ht="12.75">
      <c r="B2" s="107" t="s">
        <v>119</v>
      </c>
      <c r="C2" s="107"/>
      <c r="D2" s="107"/>
      <c r="E2" s="107"/>
    </row>
    <row r="3" spans="2:3" ht="12.75">
      <c r="B3" s="23" t="s">
        <v>120</v>
      </c>
      <c r="C3" s="23"/>
    </row>
    <row r="4" spans="2:3" ht="12.75">
      <c r="B4" s="23" t="s">
        <v>177</v>
      </c>
      <c r="C4" s="23"/>
    </row>
    <row r="6" spans="1:3" ht="18.75">
      <c r="A6" s="97" t="s">
        <v>176</v>
      </c>
      <c r="B6" s="97"/>
      <c r="C6" s="97"/>
    </row>
    <row r="7" spans="1:3" ht="12.75" hidden="1">
      <c r="A7" s="99"/>
      <c r="B7" s="99"/>
      <c r="C7" s="99"/>
    </row>
    <row r="8" spans="1:5" ht="18.75">
      <c r="A8" s="51" t="s">
        <v>167</v>
      </c>
      <c r="C8" s="106" t="s">
        <v>76</v>
      </c>
      <c r="D8" s="106"/>
      <c r="E8" s="106"/>
    </row>
    <row r="9" spans="1:7" ht="19.5" customHeight="1">
      <c r="A9" s="100" t="s">
        <v>77</v>
      </c>
      <c r="B9" s="98" t="s">
        <v>78</v>
      </c>
      <c r="C9" s="102" t="s">
        <v>163</v>
      </c>
      <c r="D9" s="104"/>
      <c r="E9" s="105"/>
      <c r="F9" s="108" t="s">
        <v>186</v>
      </c>
      <c r="G9" s="108" t="s">
        <v>187</v>
      </c>
    </row>
    <row r="10" spans="1:7" ht="20.25" customHeight="1">
      <c r="A10" s="101"/>
      <c r="B10" s="98"/>
      <c r="C10" s="103"/>
      <c r="D10" s="104"/>
      <c r="E10" s="105"/>
      <c r="F10" s="109"/>
      <c r="G10" s="109"/>
    </row>
    <row r="11" spans="1:7" s="20" customFormat="1" ht="12.75">
      <c r="A11" s="19" t="s">
        <v>100</v>
      </c>
      <c r="B11" s="4" t="s">
        <v>80</v>
      </c>
      <c r="C11" s="24">
        <f>C12+C36+C38+C55+C83+C86+C66+C64+C50+C100+C52</f>
        <v>212.3</v>
      </c>
      <c r="D11" s="24">
        <f>D12+D36+D38+D55+D83+D86+D66+D64+D50+D100+D52</f>
        <v>13</v>
      </c>
      <c r="E11" s="24">
        <f>E12+E36+E38+E55+E83+E86+E66+E64+E50+E100+E52</f>
        <v>13</v>
      </c>
      <c r="F11" s="24">
        <f>F12+F36+F38+F55+F83+F86+F66+F64+F50+F100+F52</f>
        <v>233.8</v>
      </c>
      <c r="G11" s="24" t="e">
        <f>G12+G36+G38+G55+G83+G86+G66+G64+G50+G100+G52</f>
        <v>#DIV/0!</v>
      </c>
    </row>
    <row r="12" spans="1:7" s="20" customFormat="1" ht="15.75" customHeight="1">
      <c r="A12" s="19" t="s">
        <v>101</v>
      </c>
      <c r="B12" s="6" t="s">
        <v>81</v>
      </c>
      <c r="C12" s="24">
        <f>C15</f>
        <v>47</v>
      </c>
      <c r="D12" s="24">
        <f>D15</f>
        <v>0</v>
      </c>
      <c r="E12" s="24">
        <f>E15</f>
        <v>0</v>
      </c>
      <c r="F12" s="24">
        <f>F15</f>
        <v>50.7</v>
      </c>
      <c r="G12" s="24">
        <f>G15</f>
        <v>107.87234042553193</v>
      </c>
    </row>
    <row r="13" spans="1:7" ht="12.75" hidden="1">
      <c r="A13" s="3"/>
      <c r="B13" s="6"/>
      <c r="C13" s="25"/>
      <c r="D13" s="26"/>
      <c r="E13" s="24"/>
      <c r="F13" s="16"/>
      <c r="G13" s="24" t="e">
        <f aca="true" t="shared" si="0" ref="G13:G78">F13/C13*100</f>
        <v>#DIV/0!</v>
      </c>
    </row>
    <row r="14" spans="1:7" ht="12.75" hidden="1">
      <c r="A14" s="3"/>
      <c r="B14" s="7"/>
      <c r="C14" s="27"/>
      <c r="D14" s="26"/>
      <c r="E14" s="24"/>
      <c r="F14" s="16"/>
      <c r="G14" s="24" t="e">
        <f t="shared" si="0"/>
        <v>#DIV/0!</v>
      </c>
    </row>
    <row r="15" spans="1:7" ht="12.75">
      <c r="A15" s="3" t="s">
        <v>102</v>
      </c>
      <c r="B15" s="6" t="s">
        <v>82</v>
      </c>
      <c r="C15" s="25">
        <f>C16+C19</f>
        <v>47</v>
      </c>
      <c r="D15" s="25">
        <f>D16+D19</f>
        <v>0</v>
      </c>
      <c r="E15" s="25">
        <f>E16+E19</f>
        <v>0</v>
      </c>
      <c r="F15" s="25">
        <f>F16+F19</f>
        <v>50.7</v>
      </c>
      <c r="G15" s="24">
        <f t="shared" si="0"/>
        <v>107.87234042553193</v>
      </c>
    </row>
    <row r="16" spans="1:7" ht="25.5">
      <c r="A16" s="3" t="s">
        <v>111</v>
      </c>
      <c r="B16" s="5" t="s">
        <v>161</v>
      </c>
      <c r="C16" s="28">
        <f>C17+C18</f>
        <v>47</v>
      </c>
      <c r="D16" s="28">
        <f>D17+D18</f>
        <v>0</v>
      </c>
      <c r="E16" s="28">
        <f>E17+E18</f>
        <v>0</v>
      </c>
      <c r="F16" s="28">
        <f>F17+F18</f>
        <v>50.7</v>
      </c>
      <c r="G16" s="24">
        <f t="shared" si="0"/>
        <v>107.87234042553193</v>
      </c>
    </row>
    <row r="17" spans="1:7" ht="55.5" customHeight="1">
      <c r="A17" s="45" t="s">
        <v>160</v>
      </c>
      <c r="B17" s="7" t="s">
        <v>41</v>
      </c>
      <c r="C17" s="46">
        <v>47</v>
      </c>
      <c r="D17" s="47"/>
      <c r="E17" s="46"/>
      <c r="F17" s="16">
        <v>50.7</v>
      </c>
      <c r="G17" s="24">
        <f t="shared" si="0"/>
        <v>107.87234042553193</v>
      </c>
    </row>
    <row r="18" spans="1:7" ht="51" hidden="1">
      <c r="A18" s="3" t="s">
        <v>61</v>
      </c>
      <c r="B18" s="21" t="s">
        <v>68</v>
      </c>
      <c r="C18" s="25"/>
      <c r="D18" s="26"/>
      <c r="E18" s="24"/>
      <c r="F18" s="16"/>
      <c r="G18" s="24" t="e">
        <f t="shared" si="0"/>
        <v>#DIV/0!</v>
      </c>
    </row>
    <row r="19" spans="1:7" ht="25.5" hidden="1">
      <c r="A19" s="3" t="s">
        <v>62</v>
      </c>
      <c r="B19" s="5" t="s">
        <v>63</v>
      </c>
      <c r="C19" s="24"/>
      <c r="D19" s="26"/>
      <c r="E19" s="24"/>
      <c r="F19" s="16"/>
      <c r="G19" s="24" t="e">
        <f t="shared" si="0"/>
        <v>#DIV/0!</v>
      </c>
    </row>
    <row r="20" spans="1:7" ht="12.75" hidden="1">
      <c r="A20" s="3"/>
      <c r="B20" s="7"/>
      <c r="C20" s="27"/>
      <c r="D20" s="26"/>
      <c r="E20" s="24"/>
      <c r="F20" s="16"/>
      <c r="G20" s="24" t="e">
        <f t="shared" si="0"/>
        <v>#DIV/0!</v>
      </c>
    </row>
    <row r="21" spans="1:7" ht="12.75" hidden="1">
      <c r="A21" s="3"/>
      <c r="B21" s="5"/>
      <c r="C21" s="29"/>
      <c r="D21" s="26"/>
      <c r="E21" s="24"/>
      <c r="F21" s="16"/>
      <c r="G21" s="24" t="e">
        <f t="shared" si="0"/>
        <v>#DIV/0!</v>
      </c>
    </row>
    <row r="22" spans="1:7" ht="12.75" hidden="1">
      <c r="A22" s="3"/>
      <c r="B22" s="5"/>
      <c r="C22" s="29"/>
      <c r="D22" s="26"/>
      <c r="E22" s="24"/>
      <c r="F22" s="16"/>
      <c r="G22" s="24" t="e">
        <f t="shared" si="0"/>
        <v>#DIV/0!</v>
      </c>
    </row>
    <row r="23" spans="1:7" ht="12.75" hidden="1">
      <c r="A23" s="3"/>
      <c r="B23" s="5"/>
      <c r="C23" s="29"/>
      <c r="D23" s="26"/>
      <c r="E23" s="24"/>
      <c r="F23" s="16"/>
      <c r="G23" s="24" t="e">
        <f t="shared" si="0"/>
        <v>#DIV/0!</v>
      </c>
    </row>
    <row r="24" spans="1:7" ht="12.75" hidden="1">
      <c r="A24" s="3"/>
      <c r="B24" s="5"/>
      <c r="C24" s="29"/>
      <c r="D24" s="26"/>
      <c r="E24" s="24"/>
      <c r="F24" s="16"/>
      <c r="G24" s="24" t="e">
        <f t="shared" si="0"/>
        <v>#DIV/0!</v>
      </c>
    </row>
    <row r="25" spans="1:7" ht="12.75" hidden="1">
      <c r="A25" s="3"/>
      <c r="B25" s="5"/>
      <c r="C25" s="25"/>
      <c r="D25" s="26"/>
      <c r="E25" s="24"/>
      <c r="F25" s="16"/>
      <c r="G25" s="24" t="e">
        <f t="shared" si="0"/>
        <v>#DIV/0!</v>
      </c>
    </row>
    <row r="26" spans="1:7" ht="12.75" hidden="1">
      <c r="A26" s="3"/>
      <c r="B26" s="7"/>
      <c r="C26" s="27"/>
      <c r="D26" s="26"/>
      <c r="E26" s="24"/>
      <c r="F26" s="16"/>
      <c r="G26" s="24" t="e">
        <f t="shared" si="0"/>
        <v>#DIV/0!</v>
      </c>
    </row>
    <row r="27" spans="1:7" ht="12.75" hidden="1">
      <c r="A27" s="3"/>
      <c r="B27" s="7"/>
      <c r="C27" s="27"/>
      <c r="D27" s="26"/>
      <c r="E27" s="24"/>
      <c r="F27" s="16"/>
      <c r="G27" s="24" t="e">
        <f t="shared" si="0"/>
        <v>#DIV/0!</v>
      </c>
    </row>
    <row r="28" spans="1:7" ht="12.75" hidden="1">
      <c r="A28" s="3"/>
      <c r="B28" s="7"/>
      <c r="C28" s="27"/>
      <c r="D28" s="26"/>
      <c r="E28" s="24"/>
      <c r="F28" s="16"/>
      <c r="G28" s="24" t="e">
        <f t="shared" si="0"/>
        <v>#DIV/0!</v>
      </c>
    </row>
    <row r="29" spans="1:7" ht="12.75" hidden="1">
      <c r="A29" s="3"/>
      <c r="B29" s="5"/>
      <c r="C29" s="25"/>
      <c r="D29" s="26"/>
      <c r="E29" s="24"/>
      <c r="F29" s="16"/>
      <c r="G29" s="24" t="e">
        <f t="shared" si="0"/>
        <v>#DIV/0!</v>
      </c>
    </row>
    <row r="30" spans="1:7" ht="12.75" hidden="1">
      <c r="A30" s="3"/>
      <c r="B30" s="7"/>
      <c r="C30" s="27"/>
      <c r="D30" s="26"/>
      <c r="E30" s="24"/>
      <c r="F30" s="16"/>
      <c r="G30" s="24" t="e">
        <f t="shared" si="0"/>
        <v>#DIV/0!</v>
      </c>
    </row>
    <row r="31" spans="1:7" ht="12.75" hidden="1">
      <c r="A31" s="3"/>
      <c r="B31" s="7"/>
      <c r="C31" s="27"/>
      <c r="D31" s="26"/>
      <c r="E31" s="24"/>
      <c r="F31" s="16"/>
      <c r="G31" s="24" t="e">
        <f t="shared" si="0"/>
        <v>#DIV/0!</v>
      </c>
    </row>
    <row r="32" spans="1:7" ht="12.75" hidden="1">
      <c r="A32" s="3"/>
      <c r="B32" s="7"/>
      <c r="C32" s="27"/>
      <c r="D32" s="26"/>
      <c r="E32" s="24"/>
      <c r="F32" s="16"/>
      <c r="G32" s="24" t="e">
        <f t="shared" si="0"/>
        <v>#DIV/0!</v>
      </c>
    </row>
    <row r="33" spans="1:7" ht="12.75" hidden="1">
      <c r="A33" s="3"/>
      <c r="B33" s="5"/>
      <c r="C33" s="29"/>
      <c r="D33" s="26"/>
      <c r="E33" s="24"/>
      <c r="F33" s="16"/>
      <c r="G33" s="24" t="e">
        <f t="shared" si="0"/>
        <v>#DIV/0!</v>
      </c>
    </row>
    <row r="34" spans="1:7" ht="12.75" hidden="1">
      <c r="A34" s="3"/>
      <c r="B34" s="5"/>
      <c r="C34" s="29"/>
      <c r="D34" s="26"/>
      <c r="E34" s="24"/>
      <c r="F34" s="16"/>
      <c r="G34" s="24" t="e">
        <f t="shared" si="0"/>
        <v>#DIV/0!</v>
      </c>
    </row>
    <row r="35" spans="1:7" ht="12.75" hidden="1">
      <c r="A35" s="3"/>
      <c r="B35" s="5"/>
      <c r="C35" s="29"/>
      <c r="D35" s="26"/>
      <c r="E35" s="24"/>
      <c r="F35" s="16"/>
      <c r="G35" s="24" t="e">
        <f t="shared" si="0"/>
        <v>#DIV/0!</v>
      </c>
    </row>
    <row r="36" spans="1:7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  <c r="F36" s="49"/>
      <c r="G36" s="24" t="e">
        <f t="shared" si="0"/>
        <v>#DIV/0!</v>
      </c>
    </row>
    <row r="37" spans="1:7" ht="15" customHeight="1">
      <c r="A37" s="3" t="s">
        <v>25</v>
      </c>
      <c r="B37" s="21" t="s">
        <v>26</v>
      </c>
      <c r="C37" s="30"/>
      <c r="D37" s="26"/>
      <c r="E37" s="24"/>
      <c r="F37" s="16"/>
      <c r="G37" s="24" t="e">
        <f t="shared" si="0"/>
        <v>#DIV/0!</v>
      </c>
    </row>
    <row r="38" spans="1:7" s="20" customFormat="1" ht="12.75">
      <c r="A38" s="19" t="s">
        <v>112</v>
      </c>
      <c r="B38" s="6" t="s">
        <v>27</v>
      </c>
      <c r="C38" s="24">
        <f>C39+C41</f>
        <v>65</v>
      </c>
      <c r="D38" s="24">
        <f>D39+D41</f>
        <v>12</v>
      </c>
      <c r="E38" s="24">
        <f>E39+E41</f>
        <v>12</v>
      </c>
      <c r="F38" s="24">
        <f>F39+F41</f>
        <v>58.800000000000004</v>
      </c>
      <c r="G38" s="24">
        <f t="shared" si="0"/>
        <v>90.46153846153847</v>
      </c>
    </row>
    <row r="39" spans="1:7" s="20" customFormat="1" ht="12.75">
      <c r="A39" s="19" t="s">
        <v>28</v>
      </c>
      <c r="B39" s="6" t="s">
        <v>113</v>
      </c>
      <c r="C39" s="24">
        <f>C40</f>
        <v>12</v>
      </c>
      <c r="D39" s="24">
        <f>D40</f>
        <v>12</v>
      </c>
      <c r="E39" s="24">
        <f>E40</f>
        <v>12</v>
      </c>
      <c r="F39" s="24">
        <f>F40</f>
        <v>10.1</v>
      </c>
      <c r="G39" s="24">
        <f t="shared" si="0"/>
        <v>84.16666666666667</v>
      </c>
    </row>
    <row r="40" spans="1:7" ht="12.75">
      <c r="A40" s="3" t="s">
        <v>29</v>
      </c>
      <c r="B40" s="21" t="s">
        <v>30</v>
      </c>
      <c r="C40" s="30">
        <v>12</v>
      </c>
      <c r="D40" s="30">
        <v>12</v>
      </c>
      <c r="E40" s="30">
        <v>12</v>
      </c>
      <c r="F40" s="30">
        <v>10.1</v>
      </c>
      <c r="G40" s="24">
        <f t="shared" si="0"/>
        <v>84.16666666666667</v>
      </c>
    </row>
    <row r="41" spans="1:7" s="20" customFormat="1" ht="12.75">
      <c r="A41" s="19" t="s">
        <v>31</v>
      </c>
      <c r="B41" s="6" t="s">
        <v>32</v>
      </c>
      <c r="C41" s="24">
        <f>C42+C48</f>
        <v>53</v>
      </c>
      <c r="D41" s="24">
        <f>D42+D48</f>
        <v>0</v>
      </c>
      <c r="E41" s="24">
        <f>E42+E48</f>
        <v>0</v>
      </c>
      <c r="F41" s="24">
        <f>F42+F48</f>
        <v>48.7</v>
      </c>
      <c r="G41" s="24">
        <f t="shared" si="0"/>
        <v>91.88679245283019</v>
      </c>
    </row>
    <row r="42" spans="1:7" s="20" customFormat="1" ht="27">
      <c r="A42" s="19" t="s">
        <v>33</v>
      </c>
      <c r="B42" s="35" t="s">
        <v>34</v>
      </c>
      <c r="C42" s="37">
        <f>C43</f>
        <v>53</v>
      </c>
      <c r="D42" s="37">
        <f>D43</f>
        <v>0</v>
      </c>
      <c r="E42" s="37">
        <f>E43</f>
        <v>0</v>
      </c>
      <c r="F42" s="37">
        <f>F43</f>
        <v>48.7</v>
      </c>
      <c r="G42" s="24">
        <f t="shared" si="0"/>
        <v>91.88679245283019</v>
      </c>
    </row>
    <row r="43" spans="1:7" ht="25.5">
      <c r="A43" s="3" t="s">
        <v>35</v>
      </c>
      <c r="B43" s="7" t="s">
        <v>36</v>
      </c>
      <c r="C43" s="27">
        <v>53</v>
      </c>
      <c r="D43" s="26"/>
      <c r="E43" s="33"/>
      <c r="F43" s="16">
        <v>48.7</v>
      </c>
      <c r="G43" s="24">
        <f t="shared" si="0"/>
        <v>91.88679245283019</v>
      </c>
    </row>
    <row r="44" spans="1:7" ht="12.75" hidden="1">
      <c r="A44" s="3"/>
      <c r="B44" s="6"/>
      <c r="C44" s="25"/>
      <c r="D44" s="26"/>
      <c r="E44" s="24"/>
      <c r="F44" s="16"/>
      <c r="G44" s="24" t="e">
        <f t="shared" si="0"/>
        <v>#DIV/0!</v>
      </c>
    </row>
    <row r="45" spans="1:7" ht="12.75" hidden="1">
      <c r="A45" s="3"/>
      <c r="B45" s="5"/>
      <c r="C45" s="29"/>
      <c r="D45" s="26"/>
      <c r="E45" s="24"/>
      <c r="F45" s="16"/>
      <c r="G45" s="24" t="e">
        <f t="shared" si="0"/>
        <v>#DIV/0!</v>
      </c>
    </row>
    <row r="46" spans="1:7" ht="12.75" hidden="1">
      <c r="A46" s="3"/>
      <c r="B46" s="5"/>
      <c r="C46" s="25"/>
      <c r="D46" s="26"/>
      <c r="E46" s="24"/>
      <c r="F46" s="16"/>
      <c r="G46" s="24" t="e">
        <f t="shared" si="0"/>
        <v>#DIV/0!</v>
      </c>
    </row>
    <row r="47" spans="1:7" ht="12.75" hidden="1">
      <c r="A47" s="3"/>
      <c r="B47" s="5"/>
      <c r="C47" s="29"/>
      <c r="D47" s="26"/>
      <c r="E47" s="24"/>
      <c r="F47" s="16"/>
      <c r="G47" s="24" t="e">
        <f t="shared" si="0"/>
        <v>#DIV/0!</v>
      </c>
    </row>
    <row r="48" spans="1:7" ht="27">
      <c r="A48" s="19" t="s">
        <v>37</v>
      </c>
      <c r="B48" s="35" t="s">
        <v>40</v>
      </c>
      <c r="C48" s="29">
        <f>C49</f>
        <v>0</v>
      </c>
      <c r="D48" s="29">
        <f>D49</f>
        <v>0</v>
      </c>
      <c r="E48" s="29">
        <f>E49</f>
        <v>0</v>
      </c>
      <c r="F48" s="29">
        <f>F49</f>
        <v>0</v>
      </c>
      <c r="G48" s="24" t="e">
        <f t="shared" si="0"/>
        <v>#DIV/0!</v>
      </c>
    </row>
    <row r="49" spans="1:7" ht="25.5">
      <c r="A49" s="3" t="s">
        <v>38</v>
      </c>
      <c r="B49" s="7" t="s">
        <v>39</v>
      </c>
      <c r="C49" s="29"/>
      <c r="D49" s="26"/>
      <c r="E49" s="24"/>
      <c r="F49" s="16"/>
      <c r="G49" s="24" t="e">
        <f t="shared" si="0"/>
        <v>#DIV/0!</v>
      </c>
    </row>
    <row r="50" spans="1:7" ht="13.5">
      <c r="A50" s="19" t="s">
        <v>181</v>
      </c>
      <c r="B50" s="35" t="s">
        <v>182</v>
      </c>
      <c r="C50" s="52">
        <f>C51</f>
        <v>0</v>
      </c>
      <c r="D50" s="52">
        <f>D51</f>
        <v>1</v>
      </c>
      <c r="E50" s="52">
        <f>E51</f>
        <v>1</v>
      </c>
      <c r="F50" s="52">
        <f>F51</f>
        <v>0</v>
      </c>
      <c r="G50" s="24" t="e">
        <f t="shared" si="0"/>
        <v>#DIV/0!</v>
      </c>
    </row>
    <row r="51" spans="1:7" ht="12.75">
      <c r="A51" s="3" t="s">
        <v>180</v>
      </c>
      <c r="B51" s="5" t="s">
        <v>183</v>
      </c>
      <c r="C51" s="29"/>
      <c r="D51" s="29">
        <v>1</v>
      </c>
      <c r="E51" s="29">
        <v>1</v>
      </c>
      <c r="F51" s="29"/>
      <c r="G51" s="24" t="e">
        <f t="shared" si="0"/>
        <v>#DIV/0!</v>
      </c>
    </row>
    <row r="52" spans="1:7" s="20" customFormat="1" ht="25.5">
      <c r="A52" s="19" t="s">
        <v>191</v>
      </c>
      <c r="B52" s="6" t="s">
        <v>190</v>
      </c>
      <c r="C52" s="52">
        <f aca="true" t="shared" si="1" ref="C52:F53">C53</f>
        <v>0</v>
      </c>
      <c r="D52" s="52">
        <f t="shared" si="1"/>
        <v>0</v>
      </c>
      <c r="E52" s="52">
        <f t="shared" si="1"/>
        <v>0</v>
      </c>
      <c r="F52" s="52">
        <f t="shared" si="1"/>
        <v>4.8</v>
      </c>
      <c r="G52" s="24" t="e">
        <f t="shared" si="0"/>
        <v>#DIV/0!</v>
      </c>
    </row>
    <row r="53" spans="1:7" s="20" customFormat="1" ht="12.75">
      <c r="A53" s="19" t="s">
        <v>192</v>
      </c>
      <c r="B53" s="6" t="s">
        <v>193</v>
      </c>
      <c r="C53" s="52">
        <f t="shared" si="1"/>
        <v>0</v>
      </c>
      <c r="D53" s="52">
        <f t="shared" si="1"/>
        <v>0</v>
      </c>
      <c r="E53" s="52">
        <f t="shared" si="1"/>
        <v>0</v>
      </c>
      <c r="F53" s="52">
        <f t="shared" si="1"/>
        <v>4.8</v>
      </c>
      <c r="G53" s="24" t="e">
        <f t="shared" si="0"/>
        <v>#DIV/0!</v>
      </c>
    </row>
    <row r="54" spans="1:7" ht="12.75">
      <c r="A54" s="3" t="s">
        <v>189</v>
      </c>
      <c r="B54" s="5" t="s">
        <v>194</v>
      </c>
      <c r="C54" s="29"/>
      <c r="D54" s="29"/>
      <c r="E54" s="29"/>
      <c r="F54" s="29">
        <v>4.8</v>
      </c>
      <c r="G54" s="24" t="e">
        <f t="shared" si="0"/>
        <v>#DIV/0!</v>
      </c>
    </row>
    <row r="55" spans="1:7" ht="25.5">
      <c r="A55" s="19" t="s">
        <v>99</v>
      </c>
      <c r="B55" s="6" t="s">
        <v>84</v>
      </c>
      <c r="C55" s="24">
        <f>C58</f>
        <v>54.9</v>
      </c>
      <c r="D55" s="24">
        <f>D58</f>
        <v>0</v>
      </c>
      <c r="E55" s="24">
        <f>E58</f>
        <v>0</v>
      </c>
      <c r="F55" s="24">
        <f>F58</f>
        <v>55.599999999999994</v>
      </c>
      <c r="G55" s="24">
        <f t="shared" si="0"/>
        <v>101.27504553734062</v>
      </c>
    </row>
    <row r="56" spans="1:7" ht="12.75" hidden="1">
      <c r="A56" s="3"/>
      <c r="B56" s="6"/>
      <c r="C56" s="25">
        <v>5000</v>
      </c>
      <c r="D56" s="26"/>
      <c r="E56" s="24"/>
      <c r="F56" s="16"/>
      <c r="G56" s="24">
        <f t="shared" si="0"/>
        <v>0</v>
      </c>
    </row>
    <row r="57" spans="1:7" ht="12.75" hidden="1">
      <c r="A57" s="3"/>
      <c r="B57" s="5"/>
      <c r="C57" s="29">
        <v>5000</v>
      </c>
      <c r="D57" s="26"/>
      <c r="E57" s="24"/>
      <c r="F57" s="16"/>
      <c r="G57" s="24">
        <f t="shared" si="0"/>
        <v>0</v>
      </c>
    </row>
    <row r="58" spans="1:7" ht="25.5">
      <c r="A58" s="3" t="s">
        <v>104</v>
      </c>
      <c r="B58" s="6" t="s">
        <v>85</v>
      </c>
      <c r="C58" s="25">
        <f>C59+C62</f>
        <v>54.9</v>
      </c>
      <c r="D58" s="25">
        <f>D59+D62</f>
        <v>0</v>
      </c>
      <c r="E58" s="25">
        <f>E59+E62</f>
        <v>0</v>
      </c>
      <c r="F58" s="25">
        <f>F59+F62</f>
        <v>55.599999999999994</v>
      </c>
      <c r="G58" s="24">
        <f t="shared" si="0"/>
        <v>101.27504553734062</v>
      </c>
    </row>
    <row r="59" spans="1:7" ht="38.25">
      <c r="A59" s="3" t="s">
        <v>73</v>
      </c>
      <c r="B59" s="6" t="s">
        <v>21</v>
      </c>
      <c r="C59" s="25">
        <f aca="true" t="shared" si="2" ref="C59:F60">C60</f>
        <v>52.6</v>
      </c>
      <c r="D59" s="25">
        <f t="shared" si="2"/>
        <v>0</v>
      </c>
      <c r="E59" s="25">
        <f t="shared" si="2"/>
        <v>0</v>
      </c>
      <c r="F59" s="25">
        <f t="shared" si="2"/>
        <v>53.3</v>
      </c>
      <c r="G59" s="24">
        <f t="shared" si="0"/>
        <v>101.33079847908743</v>
      </c>
    </row>
    <row r="60" spans="1:7" ht="60" customHeight="1">
      <c r="A60" s="48" t="s">
        <v>22</v>
      </c>
      <c r="B60" s="35" t="s">
        <v>23</v>
      </c>
      <c r="C60" s="33">
        <f t="shared" si="2"/>
        <v>52.6</v>
      </c>
      <c r="D60" s="33">
        <f t="shared" si="2"/>
        <v>0</v>
      </c>
      <c r="E60" s="33">
        <f t="shared" si="2"/>
        <v>0</v>
      </c>
      <c r="F60" s="33">
        <f t="shared" si="2"/>
        <v>53.3</v>
      </c>
      <c r="G60" s="24">
        <f t="shared" si="0"/>
        <v>101.33079847908743</v>
      </c>
    </row>
    <row r="61" spans="1:7" ht="51.75" customHeight="1">
      <c r="A61" s="3" t="s">
        <v>20</v>
      </c>
      <c r="B61" s="21" t="s">
        <v>23</v>
      </c>
      <c r="C61" s="33">
        <v>52.6</v>
      </c>
      <c r="D61" s="25"/>
      <c r="E61" s="24"/>
      <c r="F61" s="16">
        <v>53.3</v>
      </c>
      <c r="G61" s="24">
        <f t="shared" si="0"/>
        <v>101.33079847908743</v>
      </c>
    </row>
    <row r="62" spans="1:7" s="20" customFormat="1" ht="69" customHeight="1">
      <c r="A62" s="19" t="s">
        <v>75</v>
      </c>
      <c r="B62" s="6" t="s">
        <v>162</v>
      </c>
      <c r="C62" s="24">
        <f>C63</f>
        <v>2.3</v>
      </c>
      <c r="D62" s="24">
        <f>D63</f>
        <v>0</v>
      </c>
      <c r="E62" s="24">
        <f>E63</f>
        <v>0</v>
      </c>
      <c r="F62" s="24">
        <f>F63</f>
        <v>2.3</v>
      </c>
      <c r="G62" s="24">
        <f t="shared" si="0"/>
        <v>100</v>
      </c>
    </row>
    <row r="63" spans="1:7" ht="38.25">
      <c r="A63" s="3" t="s">
        <v>126</v>
      </c>
      <c r="B63" s="7" t="s">
        <v>0</v>
      </c>
      <c r="C63" s="32">
        <v>2.3</v>
      </c>
      <c r="D63" s="26"/>
      <c r="E63" s="24"/>
      <c r="F63" s="16">
        <v>2.3</v>
      </c>
      <c r="G63" s="24">
        <f t="shared" si="0"/>
        <v>100</v>
      </c>
    </row>
    <row r="64" spans="1:7" s="20" customFormat="1" ht="13.5" hidden="1">
      <c r="A64" s="19"/>
      <c r="B64" s="35"/>
      <c r="C64" s="36">
        <f>C65</f>
        <v>0</v>
      </c>
      <c r="D64" s="31"/>
      <c r="E64" s="24"/>
      <c r="F64" s="49"/>
      <c r="G64" s="24" t="e">
        <f t="shared" si="0"/>
        <v>#DIV/0!</v>
      </c>
    </row>
    <row r="65" spans="1:7" ht="12.75" hidden="1">
      <c r="A65" s="3"/>
      <c r="B65" s="7"/>
      <c r="C65" s="32"/>
      <c r="D65" s="26"/>
      <c r="E65" s="24"/>
      <c r="F65" s="16"/>
      <c r="G65" s="24" t="e">
        <f t="shared" si="0"/>
        <v>#DIV/0!</v>
      </c>
    </row>
    <row r="66" spans="1:7" ht="27">
      <c r="A66" s="19" t="s">
        <v>2</v>
      </c>
      <c r="B66" s="35" t="s">
        <v>116</v>
      </c>
      <c r="C66" s="36">
        <f>C67</f>
        <v>0</v>
      </c>
      <c r="D66" s="36"/>
      <c r="E66" s="36"/>
      <c r="F66" s="16"/>
      <c r="G66" s="24" t="e">
        <f t="shared" si="0"/>
        <v>#DIV/0!</v>
      </c>
    </row>
    <row r="67" spans="1:7" ht="15" customHeight="1">
      <c r="A67" s="19" t="s">
        <v>3</v>
      </c>
      <c r="B67" s="6" t="s">
        <v>117</v>
      </c>
      <c r="C67" s="24">
        <f>C68</f>
        <v>0</v>
      </c>
      <c r="D67" s="24"/>
      <c r="E67" s="24"/>
      <c r="F67" s="16"/>
      <c r="G67" s="24" t="e">
        <f t="shared" si="0"/>
        <v>#DIV/0!</v>
      </c>
    </row>
    <row r="68" spans="1:7" ht="25.5">
      <c r="A68" s="3" t="s">
        <v>1</v>
      </c>
      <c r="B68" s="7" t="s">
        <v>118</v>
      </c>
      <c r="C68" s="32"/>
      <c r="D68" s="26"/>
      <c r="E68" s="24"/>
      <c r="F68" s="16"/>
      <c r="G68" s="24" t="e">
        <f t="shared" si="0"/>
        <v>#DIV/0!</v>
      </c>
    </row>
    <row r="69" spans="1:7" ht="25.5" customHeight="1" hidden="1">
      <c r="A69" s="3"/>
      <c r="B69" s="6"/>
      <c r="C69" s="25"/>
      <c r="D69" s="26"/>
      <c r="E69" s="24"/>
      <c r="F69" s="16"/>
      <c r="G69" s="24" t="e">
        <f t="shared" si="0"/>
        <v>#DIV/0!</v>
      </c>
    </row>
    <row r="70" spans="1:7" ht="12.75" hidden="1">
      <c r="A70" s="3"/>
      <c r="B70" s="5"/>
      <c r="C70" s="24"/>
      <c r="D70" s="26"/>
      <c r="E70" s="24"/>
      <c r="F70" s="16"/>
      <c r="G70" s="24" t="e">
        <f t="shared" si="0"/>
        <v>#DIV/0!</v>
      </c>
    </row>
    <row r="71" spans="1:7" ht="12.75" hidden="1">
      <c r="A71" s="3"/>
      <c r="B71" s="7"/>
      <c r="C71" s="32"/>
      <c r="D71" s="26"/>
      <c r="E71" s="24"/>
      <c r="F71" s="16"/>
      <c r="G71" s="24" t="e">
        <f t="shared" si="0"/>
        <v>#DIV/0!</v>
      </c>
    </row>
    <row r="72" spans="1:7" ht="12.75" hidden="1">
      <c r="A72" s="3"/>
      <c r="B72" s="5"/>
      <c r="C72" s="25"/>
      <c r="D72" s="26"/>
      <c r="E72" s="24"/>
      <c r="F72" s="16"/>
      <c r="G72" s="24" t="e">
        <f t="shared" si="0"/>
        <v>#DIV/0!</v>
      </c>
    </row>
    <row r="73" spans="1:7" ht="12.75" hidden="1">
      <c r="A73" s="3"/>
      <c r="B73" s="6"/>
      <c r="C73" s="28"/>
      <c r="D73" s="26"/>
      <c r="E73" s="24"/>
      <c r="F73" s="16"/>
      <c r="G73" s="24" t="e">
        <f t="shared" si="0"/>
        <v>#DIV/0!</v>
      </c>
    </row>
    <row r="74" spans="1:7" ht="12.75" hidden="1">
      <c r="A74" s="3"/>
      <c r="B74" s="5"/>
      <c r="C74" s="25"/>
      <c r="D74" s="26"/>
      <c r="E74" s="24"/>
      <c r="F74" s="16"/>
      <c r="G74" s="24" t="e">
        <f t="shared" si="0"/>
        <v>#DIV/0!</v>
      </c>
    </row>
    <row r="75" spans="1:7" ht="12.75" hidden="1">
      <c r="A75" s="3"/>
      <c r="B75" s="6"/>
      <c r="C75" s="25"/>
      <c r="D75" s="26"/>
      <c r="E75" s="24"/>
      <c r="F75" s="16"/>
      <c r="G75" s="24" t="e">
        <f t="shared" si="0"/>
        <v>#DIV/0!</v>
      </c>
    </row>
    <row r="76" spans="1:7" ht="12.75" hidden="1">
      <c r="A76" s="3"/>
      <c r="B76" s="5"/>
      <c r="C76" s="33"/>
      <c r="D76" s="26"/>
      <c r="E76" s="24"/>
      <c r="F76" s="16"/>
      <c r="G76" s="24" t="e">
        <f t="shared" si="0"/>
        <v>#DIV/0!</v>
      </c>
    </row>
    <row r="77" spans="1:7" ht="12.75" hidden="1">
      <c r="A77" s="3"/>
      <c r="B77" s="7"/>
      <c r="C77" s="32"/>
      <c r="D77" s="26"/>
      <c r="E77" s="24"/>
      <c r="F77" s="16"/>
      <c r="G77" s="24" t="e">
        <f t="shared" si="0"/>
        <v>#DIV/0!</v>
      </c>
    </row>
    <row r="78" spans="1:7" ht="21" customHeight="1" hidden="1">
      <c r="A78" s="3"/>
      <c r="B78" s="5"/>
      <c r="C78" s="34"/>
      <c r="D78" s="26"/>
      <c r="E78" s="24"/>
      <c r="F78" s="16"/>
      <c r="G78" s="24" t="e">
        <f t="shared" si="0"/>
        <v>#DIV/0!</v>
      </c>
    </row>
    <row r="79" spans="1:7" ht="12.75" hidden="1">
      <c r="A79" s="3"/>
      <c r="B79" s="7"/>
      <c r="C79" s="32"/>
      <c r="D79" s="26"/>
      <c r="E79" s="24"/>
      <c r="F79" s="16"/>
      <c r="G79" s="24" t="e">
        <f aca="true" t="shared" si="3" ref="G79:G142">F79/C79*100</f>
        <v>#DIV/0!</v>
      </c>
    </row>
    <row r="80" spans="1:7" ht="12.75" hidden="1">
      <c r="A80" s="3"/>
      <c r="B80" s="5"/>
      <c r="C80" s="25"/>
      <c r="D80" s="26"/>
      <c r="E80" s="24"/>
      <c r="F80" s="16"/>
      <c r="G80" s="24" t="e">
        <f t="shared" si="3"/>
        <v>#DIV/0!</v>
      </c>
    </row>
    <row r="81" spans="1:7" ht="12.75" hidden="1">
      <c r="A81" s="3"/>
      <c r="B81" s="6"/>
      <c r="C81" s="25"/>
      <c r="D81" s="26"/>
      <c r="E81" s="24"/>
      <c r="F81" s="16"/>
      <c r="G81" s="24" t="e">
        <f t="shared" si="3"/>
        <v>#DIV/0!</v>
      </c>
    </row>
    <row r="82" spans="1:7" ht="12.75" hidden="1">
      <c r="A82" s="3"/>
      <c r="B82" s="5"/>
      <c r="C82" s="28"/>
      <c r="D82" s="26"/>
      <c r="E82" s="24"/>
      <c r="F82" s="16"/>
      <c r="G82" s="24" t="e">
        <f t="shared" si="3"/>
        <v>#DIV/0!</v>
      </c>
    </row>
    <row r="83" spans="1:7" s="20" customFormat="1" ht="12.75">
      <c r="A83" s="19" t="s">
        <v>4</v>
      </c>
      <c r="B83" s="6" t="s">
        <v>127</v>
      </c>
      <c r="C83" s="24">
        <f aca="true" t="shared" si="4" ref="C83:F84">C84</f>
        <v>2.6</v>
      </c>
      <c r="D83" s="24">
        <f t="shared" si="4"/>
        <v>0</v>
      </c>
      <c r="E83" s="24">
        <f t="shared" si="4"/>
        <v>0</v>
      </c>
      <c r="F83" s="24">
        <f t="shared" si="4"/>
        <v>21.1</v>
      </c>
      <c r="G83" s="24">
        <f t="shared" si="3"/>
        <v>811.5384615384615</v>
      </c>
    </row>
    <row r="84" spans="1:7" ht="12.75">
      <c r="A84" s="3" t="s">
        <v>5</v>
      </c>
      <c r="B84" s="6" t="s">
        <v>6</v>
      </c>
      <c r="C84" s="24">
        <f t="shared" si="4"/>
        <v>2.6</v>
      </c>
      <c r="D84" s="24">
        <f t="shared" si="4"/>
        <v>0</v>
      </c>
      <c r="E84" s="24">
        <f t="shared" si="4"/>
        <v>0</v>
      </c>
      <c r="F84" s="24">
        <f t="shared" si="4"/>
        <v>21.1</v>
      </c>
      <c r="G84" s="24">
        <f t="shared" si="3"/>
        <v>811.5384615384615</v>
      </c>
    </row>
    <row r="85" spans="1:7" ht="30" customHeight="1">
      <c r="A85" s="3" t="s">
        <v>7</v>
      </c>
      <c r="B85" s="5" t="s">
        <v>8</v>
      </c>
      <c r="C85" s="28">
        <v>2.6</v>
      </c>
      <c r="D85" s="28"/>
      <c r="E85" s="30"/>
      <c r="F85" s="16">
        <v>21.1</v>
      </c>
      <c r="G85" s="24">
        <f t="shared" si="3"/>
        <v>811.5384615384615</v>
      </c>
    </row>
    <row r="86" spans="1:7" s="20" customFormat="1" ht="17.25" customHeight="1" hidden="1">
      <c r="A86" s="19" t="s">
        <v>105</v>
      </c>
      <c r="B86" s="6" t="s">
        <v>106</v>
      </c>
      <c r="C86" s="30">
        <f>C87+C89+C90+C92+C93+C94+C95+C98</f>
        <v>0</v>
      </c>
      <c r="D86" s="30"/>
      <c r="E86" s="30"/>
      <c r="F86" s="49"/>
      <c r="G86" s="24" t="e">
        <f t="shared" si="3"/>
        <v>#DIV/0!</v>
      </c>
    </row>
    <row r="87" spans="1:7" s="20" customFormat="1" ht="20.25" customHeight="1" hidden="1">
      <c r="A87" s="19" t="s">
        <v>121</v>
      </c>
      <c r="B87" s="6" t="s">
        <v>122</v>
      </c>
      <c r="C87" s="30">
        <f>C88</f>
        <v>0</v>
      </c>
      <c r="D87" s="30"/>
      <c r="E87" s="30"/>
      <c r="F87" s="49"/>
      <c r="G87" s="24" t="e">
        <f t="shared" si="3"/>
        <v>#DIV/0!</v>
      </c>
    </row>
    <row r="88" spans="1:7" s="44" customFormat="1" ht="40.5" customHeight="1" hidden="1">
      <c r="A88" s="43" t="s">
        <v>145</v>
      </c>
      <c r="B88" s="21" t="s">
        <v>146</v>
      </c>
      <c r="C88" s="38"/>
      <c r="D88" s="38"/>
      <c r="E88" s="30"/>
      <c r="F88" s="50"/>
      <c r="G88" s="24" t="e">
        <f t="shared" si="3"/>
        <v>#DIV/0!</v>
      </c>
    </row>
    <row r="89" spans="1:7" s="20" customFormat="1" ht="55.5" customHeight="1" hidden="1">
      <c r="A89" s="19" t="s">
        <v>124</v>
      </c>
      <c r="B89" s="6" t="s">
        <v>147</v>
      </c>
      <c r="C89" s="30"/>
      <c r="D89" s="30"/>
      <c r="E89" s="30"/>
      <c r="F89" s="49"/>
      <c r="G89" s="24" t="e">
        <f t="shared" si="3"/>
        <v>#DIV/0!</v>
      </c>
    </row>
    <row r="90" spans="1:7" s="20" customFormat="1" ht="28.5" customHeight="1" hidden="1">
      <c r="A90" s="19" t="s">
        <v>148</v>
      </c>
      <c r="B90" s="6" t="s">
        <v>149</v>
      </c>
      <c r="C90" s="30">
        <f>C91</f>
        <v>0</v>
      </c>
      <c r="D90" s="30"/>
      <c r="E90" s="30"/>
      <c r="F90" s="49"/>
      <c r="G90" s="24" t="e">
        <f t="shared" si="3"/>
        <v>#DIV/0!</v>
      </c>
    </row>
    <row r="91" spans="1:7" s="44" customFormat="1" ht="40.5" customHeight="1" hidden="1">
      <c r="A91" s="43" t="s">
        <v>123</v>
      </c>
      <c r="B91" s="21" t="s">
        <v>150</v>
      </c>
      <c r="C91" s="38"/>
      <c r="D91" s="38"/>
      <c r="E91" s="30"/>
      <c r="F91" s="50"/>
      <c r="G91" s="24" t="e">
        <f t="shared" si="3"/>
        <v>#DIV/0!</v>
      </c>
    </row>
    <row r="92" spans="1:7" s="20" customFormat="1" ht="28.5" customHeight="1" hidden="1">
      <c r="A92" s="19" t="s">
        <v>151</v>
      </c>
      <c r="B92" s="6" t="s">
        <v>152</v>
      </c>
      <c r="C92" s="30"/>
      <c r="D92" s="30"/>
      <c r="E92" s="30"/>
      <c r="F92" s="49"/>
      <c r="G92" s="24" t="e">
        <f t="shared" si="3"/>
        <v>#DIV/0!</v>
      </c>
    </row>
    <row r="93" spans="1:7" s="20" customFormat="1" ht="41.25" customHeight="1" hidden="1">
      <c r="A93" s="19" t="s">
        <v>153</v>
      </c>
      <c r="B93" s="6" t="s">
        <v>154</v>
      </c>
      <c r="C93" s="30"/>
      <c r="D93" s="30"/>
      <c r="E93" s="30"/>
      <c r="F93" s="49"/>
      <c r="G93" s="24" t="e">
        <f t="shared" si="3"/>
        <v>#DIV/0!</v>
      </c>
    </row>
    <row r="94" spans="1:7" s="20" customFormat="1" ht="27" customHeight="1" hidden="1">
      <c r="A94" s="19" t="s">
        <v>155</v>
      </c>
      <c r="B94" s="6" t="s">
        <v>156</v>
      </c>
      <c r="C94" s="30"/>
      <c r="D94" s="30"/>
      <c r="E94" s="30"/>
      <c r="F94" s="49"/>
      <c r="G94" s="24" t="e">
        <f t="shared" si="3"/>
        <v>#DIV/0!</v>
      </c>
    </row>
    <row r="95" spans="1:7" s="20" customFormat="1" ht="26.25" customHeight="1" hidden="1">
      <c r="A95" s="19" t="s">
        <v>157</v>
      </c>
      <c r="B95" s="6" t="s">
        <v>158</v>
      </c>
      <c r="C95" s="30">
        <f>C97</f>
        <v>0</v>
      </c>
      <c r="D95" s="30"/>
      <c r="E95" s="30"/>
      <c r="F95" s="49"/>
      <c r="G95" s="24" t="e">
        <f t="shared" si="3"/>
        <v>#DIV/0!</v>
      </c>
    </row>
    <row r="96" spans="1:7" s="20" customFormat="1" ht="17.25" customHeight="1" hidden="1">
      <c r="A96" s="19"/>
      <c r="B96" s="6"/>
      <c r="C96" s="30"/>
      <c r="D96" s="30"/>
      <c r="E96" s="30"/>
      <c r="F96" s="49"/>
      <c r="G96" s="24" t="e">
        <f t="shared" si="3"/>
        <v>#DIV/0!</v>
      </c>
    </row>
    <row r="97" spans="1:7" s="44" customFormat="1" ht="17.25" customHeight="1" hidden="1">
      <c r="A97" s="43" t="s">
        <v>125</v>
      </c>
      <c r="B97" s="21" t="s">
        <v>159</v>
      </c>
      <c r="C97" s="38"/>
      <c r="D97" s="38"/>
      <c r="E97" s="38"/>
      <c r="F97" s="50"/>
      <c r="G97" s="24" t="e">
        <f t="shared" si="3"/>
        <v>#DIV/0!</v>
      </c>
    </row>
    <row r="98" spans="1:7" s="20" customFormat="1" ht="30" customHeight="1" hidden="1">
      <c r="A98" s="19"/>
      <c r="B98" s="6"/>
      <c r="C98" s="30"/>
      <c r="D98" s="30"/>
      <c r="E98" s="30"/>
      <c r="F98" s="49"/>
      <c r="G98" s="24" t="e">
        <f t="shared" si="3"/>
        <v>#DIV/0!</v>
      </c>
    </row>
    <row r="99" spans="1:7" ht="12.75" hidden="1">
      <c r="A99" s="3"/>
      <c r="B99" s="10"/>
      <c r="C99" s="34"/>
      <c r="D99" s="26"/>
      <c r="E99" s="24"/>
      <c r="F99" s="16"/>
      <c r="G99" s="24" t="e">
        <f t="shared" si="3"/>
        <v>#DIV/0!</v>
      </c>
    </row>
    <row r="100" spans="1:7" ht="25.5">
      <c r="A100" s="3" t="s">
        <v>184</v>
      </c>
      <c r="B100" s="53" t="s">
        <v>185</v>
      </c>
      <c r="C100" s="34">
        <v>42.8</v>
      </c>
      <c r="D100" s="26"/>
      <c r="E100" s="24"/>
      <c r="F100" s="16">
        <v>42.8</v>
      </c>
      <c r="G100" s="24">
        <f t="shared" si="3"/>
        <v>100</v>
      </c>
    </row>
    <row r="101" spans="1:7" ht="12.75">
      <c r="A101" s="3" t="s">
        <v>86</v>
      </c>
      <c r="B101" s="6" t="s">
        <v>87</v>
      </c>
      <c r="C101" s="24">
        <f>C102</f>
        <v>580</v>
      </c>
      <c r="D101" s="24">
        <f>D102</f>
        <v>580</v>
      </c>
      <c r="E101" s="24">
        <f>E102</f>
        <v>580</v>
      </c>
      <c r="F101" s="24">
        <f>F102</f>
        <v>580</v>
      </c>
      <c r="G101" s="24">
        <f t="shared" si="3"/>
        <v>100</v>
      </c>
    </row>
    <row r="102" spans="1:7" ht="38.25" customHeight="1">
      <c r="A102" s="3" t="s">
        <v>88</v>
      </c>
      <c r="B102" s="5" t="s">
        <v>89</v>
      </c>
      <c r="C102" s="24">
        <v>580</v>
      </c>
      <c r="D102" s="24">
        <v>580</v>
      </c>
      <c r="E102" s="24">
        <v>580</v>
      </c>
      <c r="F102" s="24">
        <v>580</v>
      </c>
      <c r="G102" s="24">
        <v>580</v>
      </c>
    </row>
    <row r="103" spans="1:7" ht="18" customHeight="1">
      <c r="A103" s="3" t="s">
        <v>128</v>
      </c>
      <c r="B103" s="6" t="s">
        <v>90</v>
      </c>
      <c r="C103" s="24">
        <f>C105</f>
        <v>555.9</v>
      </c>
      <c r="D103" s="24">
        <f>D105</f>
        <v>0</v>
      </c>
      <c r="E103" s="24">
        <f>E105</f>
        <v>0</v>
      </c>
      <c r="F103" s="24">
        <f>F105</f>
        <v>555.9</v>
      </c>
      <c r="G103" s="24">
        <f t="shared" si="3"/>
        <v>100</v>
      </c>
    </row>
    <row r="104" spans="1:7" ht="12.75">
      <c r="A104" s="3" t="s">
        <v>129</v>
      </c>
      <c r="B104" s="6" t="s">
        <v>130</v>
      </c>
      <c r="C104" s="24">
        <f>C105</f>
        <v>555.9</v>
      </c>
      <c r="D104" s="24">
        <f>D105</f>
        <v>0</v>
      </c>
      <c r="E104" s="24">
        <f>E105</f>
        <v>0</v>
      </c>
      <c r="F104" s="24">
        <f>F105</f>
        <v>555.9</v>
      </c>
      <c r="G104" s="24">
        <f t="shared" si="3"/>
        <v>100</v>
      </c>
    </row>
    <row r="105" spans="1:7" ht="25.5">
      <c r="A105" s="3" t="s">
        <v>9</v>
      </c>
      <c r="B105" s="5" t="s">
        <v>10</v>
      </c>
      <c r="C105" s="28">
        <v>555.9</v>
      </c>
      <c r="D105" s="26"/>
      <c r="E105" s="24"/>
      <c r="F105" s="16">
        <v>555.9</v>
      </c>
      <c r="G105" s="24">
        <f t="shared" si="3"/>
        <v>100</v>
      </c>
    </row>
    <row r="106" spans="1:7" ht="38.25" hidden="1" outlineLevel="1">
      <c r="A106" s="11" t="s">
        <v>91</v>
      </c>
      <c r="B106" s="12" t="s">
        <v>92</v>
      </c>
      <c r="C106" s="34"/>
      <c r="D106" s="26"/>
      <c r="E106" s="24"/>
      <c r="F106" s="16"/>
      <c r="G106" s="24" t="e">
        <f t="shared" si="3"/>
        <v>#DIV/0!</v>
      </c>
    </row>
    <row r="107" spans="1:7" ht="12.75" hidden="1" collapsed="1">
      <c r="A107" s="3"/>
      <c r="B107" s="5"/>
      <c r="C107" s="28"/>
      <c r="D107" s="26"/>
      <c r="E107" s="24"/>
      <c r="F107" s="16"/>
      <c r="G107" s="24" t="e">
        <f t="shared" si="3"/>
        <v>#DIV/0!</v>
      </c>
    </row>
    <row r="108" spans="1:7" ht="15.75" customHeight="1">
      <c r="A108" s="3" t="s">
        <v>11</v>
      </c>
      <c r="B108" s="6" t="s">
        <v>93</v>
      </c>
      <c r="C108" s="24">
        <f>C109+C111+C113+C116+C120+C125+C118+C122</f>
        <v>24.1</v>
      </c>
      <c r="D108" s="24">
        <f>D109+D111+D113+D116+D120+D125+D118+D122</f>
        <v>0</v>
      </c>
      <c r="E108" s="24">
        <f>E109+E111+E113+E116+E120+E125+E118+E122</f>
        <v>0</v>
      </c>
      <c r="F108" s="24">
        <f>F109+F111+F113+F116+F120+F125+F118+F122</f>
        <v>24.1</v>
      </c>
      <c r="G108" s="24">
        <f t="shared" si="3"/>
        <v>100</v>
      </c>
    </row>
    <row r="109" spans="1:7" ht="25.5" hidden="1">
      <c r="A109" s="3" t="s">
        <v>132</v>
      </c>
      <c r="B109" s="6" t="s">
        <v>53</v>
      </c>
      <c r="C109" s="24">
        <f>C110</f>
        <v>0</v>
      </c>
      <c r="D109" s="24"/>
      <c r="E109" s="24"/>
      <c r="F109" s="16"/>
      <c r="G109" s="24" t="e">
        <f t="shared" si="3"/>
        <v>#DIV/0!</v>
      </c>
    </row>
    <row r="110" spans="1:7" ht="28.5" customHeight="1" hidden="1">
      <c r="A110" s="3" t="s">
        <v>44</v>
      </c>
      <c r="B110" s="21" t="s">
        <v>133</v>
      </c>
      <c r="C110" s="33"/>
      <c r="D110" s="33"/>
      <c r="E110" s="24"/>
      <c r="F110" s="16"/>
      <c r="G110" s="24" t="e">
        <f t="shared" si="3"/>
        <v>#DIV/0!</v>
      </c>
    </row>
    <row r="111" spans="1:7" s="20" customFormat="1" ht="25.5">
      <c r="A111" s="19" t="s">
        <v>13</v>
      </c>
      <c r="B111" s="6" t="s">
        <v>131</v>
      </c>
      <c r="C111" s="24">
        <f>C112</f>
        <v>1.3</v>
      </c>
      <c r="D111" s="24">
        <f>D112</f>
        <v>0</v>
      </c>
      <c r="E111" s="24">
        <f>E112</f>
        <v>0</v>
      </c>
      <c r="F111" s="24">
        <f>F112</f>
        <v>1.3</v>
      </c>
      <c r="G111" s="24">
        <f t="shared" si="3"/>
        <v>100</v>
      </c>
    </row>
    <row r="112" spans="1:7" ht="26.25" customHeight="1">
      <c r="A112" s="3" t="s">
        <v>14</v>
      </c>
      <c r="B112" s="5" t="s">
        <v>12</v>
      </c>
      <c r="C112" s="28">
        <v>1.3</v>
      </c>
      <c r="D112" s="26"/>
      <c r="E112" s="24"/>
      <c r="F112" s="16">
        <v>1.3</v>
      </c>
      <c r="G112" s="24">
        <f t="shared" si="3"/>
        <v>100</v>
      </c>
    </row>
    <row r="113" spans="1:7" ht="63.75" hidden="1">
      <c r="A113" s="19" t="s">
        <v>134</v>
      </c>
      <c r="B113" s="6" t="s">
        <v>42</v>
      </c>
      <c r="C113" s="24">
        <f>C114</f>
        <v>0</v>
      </c>
      <c r="D113" s="24"/>
      <c r="E113" s="24"/>
      <c r="F113" s="16"/>
      <c r="G113" s="24" t="e">
        <f t="shared" si="3"/>
        <v>#DIV/0!</v>
      </c>
    </row>
    <row r="114" spans="1:7" ht="63.75" hidden="1">
      <c r="A114" s="3" t="s">
        <v>135</v>
      </c>
      <c r="B114" s="5" t="s">
        <v>43</v>
      </c>
      <c r="C114" s="28"/>
      <c r="D114" s="26"/>
      <c r="E114" s="24"/>
      <c r="F114" s="16"/>
      <c r="G114" s="24" t="e">
        <f t="shared" si="3"/>
        <v>#DIV/0!</v>
      </c>
    </row>
    <row r="115" spans="1:7" ht="12.75" hidden="1" outlineLevel="1">
      <c r="A115" s="39"/>
      <c r="B115" s="40"/>
      <c r="C115" s="34"/>
      <c r="D115" s="26"/>
      <c r="E115" s="24"/>
      <c r="F115" s="16"/>
      <c r="G115" s="24" t="e">
        <f t="shared" si="3"/>
        <v>#DIV/0!</v>
      </c>
    </row>
    <row r="116" spans="1:7" s="20" customFormat="1" ht="25.5" hidden="1" outlineLevel="1">
      <c r="A116" s="41" t="s">
        <v>136</v>
      </c>
      <c r="B116" s="42" t="s">
        <v>138</v>
      </c>
      <c r="C116" s="24">
        <f>C117</f>
        <v>0</v>
      </c>
      <c r="D116" s="24"/>
      <c r="E116" s="24"/>
      <c r="F116" s="49"/>
      <c r="G116" s="24" t="e">
        <f t="shared" si="3"/>
        <v>#DIV/0!</v>
      </c>
    </row>
    <row r="117" spans="1:7" ht="25.5" hidden="1" outlineLevel="1">
      <c r="A117" s="39" t="s">
        <v>137</v>
      </c>
      <c r="B117" s="40" t="s">
        <v>139</v>
      </c>
      <c r="C117" s="34"/>
      <c r="D117" s="26"/>
      <c r="E117" s="24"/>
      <c r="F117" s="16"/>
      <c r="G117" s="24" t="e">
        <f t="shared" si="3"/>
        <v>#DIV/0!</v>
      </c>
    </row>
    <row r="118" spans="1:7" s="20" customFormat="1" ht="25.5" outlineLevel="1">
      <c r="A118" s="41" t="s">
        <v>15</v>
      </c>
      <c r="B118" s="42" t="s">
        <v>17</v>
      </c>
      <c r="C118" s="24">
        <f>C119</f>
        <v>22.8</v>
      </c>
      <c r="D118" s="24">
        <f>D119</f>
        <v>0</v>
      </c>
      <c r="E118" s="24">
        <f>E119</f>
        <v>0</v>
      </c>
      <c r="F118" s="24">
        <f>F119</f>
        <v>22.8</v>
      </c>
      <c r="G118" s="24">
        <f t="shared" si="3"/>
        <v>100</v>
      </c>
    </row>
    <row r="119" spans="1:7" ht="25.5" customHeight="1" outlineLevel="1">
      <c r="A119" s="39" t="s">
        <v>16</v>
      </c>
      <c r="B119" s="40" t="s">
        <v>18</v>
      </c>
      <c r="C119" s="34">
        <v>22.8</v>
      </c>
      <c r="D119" s="34"/>
      <c r="E119" s="24"/>
      <c r="F119" s="16">
        <v>22.8</v>
      </c>
      <c r="G119" s="24">
        <f t="shared" si="3"/>
        <v>100</v>
      </c>
    </row>
    <row r="120" spans="1:7" s="20" customFormat="1" ht="25.5" hidden="1" outlineLevel="1">
      <c r="A120" s="41" t="s">
        <v>140</v>
      </c>
      <c r="B120" s="42" t="s">
        <v>142</v>
      </c>
      <c r="C120" s="24">
        <f>C121</f>
        <v>0</v>
      </c>
      <c r="D120" s="24"/>
      <c r="E120" s="24"/>
      <c r="F120" s="49"/>
      <c r="G120" s="24" t="e">
        <f t="shared" si="3"/>
        <v>#DIV/0!</v>
      </c>
    </row>
    <row r="121" spans="1:7" ht="25.5" hidden="1" outlineLevel="1">
      <c r="A121" s="39" t="s">
        <v>141</v>
      </c>
      <c r="B121" s="40" t="s">
        <v>143</v>
      </c>
      <c r="C121" s="34"/>
      <c r="D121" s="26"/>
      <c r="E121" s="24"/>
      <c r="F121" s="16"/>
      <c r="G121" s="24" t="e">
        <f t="shared" si="3"/>
        <v>#DIV/0!</v>
      </c>
    </row>
    <row r="122" spans="1:7" s="20" customFormat="1" ht="38.25" customHeight="1" hidden="1" outlineLevel="1">
      <c r="A122" s="41" t="s">
        <v>70</v>
      </c>
      <c r="B122" s="42" t="s">
        <v>71</v>
      </c>
      <c r="C122" s="24">
        <f>C123</f>
        <v>0</v>
      </c>
      <c r="D122" s="31"/>
      <c r="E122" s="24"/>
      <c r="F122" s="49"/>
      <c r="G122" s="24" t="e">
        <f t="shared" si="3"/>
        <v>#DIV/0!</v>
      </c>
    </row>
    <row r="123" spans="1:7" ht="43.5" customHeight="1" hidden="1" outlineLevel="1">
      <c r="A123" s="39" t="s">
        <v>69</v>
      </c>
      <c r="B123" s="40" t="s">
        <v>72</v>
      </c>
      <c r="C123" s="34"/>
      <c r="D123" s="26"/>
      <c r="E123" s="24"/>
      <c r="F123" s="16"/>
      <c r="G123" s="24" t="e">
        <f t="shared" si="3"/>
        <v>#DIV/0!</v>
      </c>
    </row>
    <row r="124" spans="1:7" ht="12.75" hidden="1" outlineLevel="1">
      <c r="A124" s="39"/>
      <c r="B124" s="40"/>
      <c r="C124" s="34"/>
      <c r="D124" s="26"/>
      <c r="E124" s="24"/>
      <c r="F124" s="16"/>
      <c r="G124" s="24" t="e">
        <f t="shared" si="3"/>
        <v>#DIV/0!</v>
      </c>
    </row>
    <row r="125" spans="1:7" ht="13.5" customHeight="1" hidden="1" collapsed="1">
      <c r="A125" s="3" t="s">
        <v>51</v>
      </c>
      <c r="B125" s="22" t="s">
        <v>114</v>
      </c>
      <c r="C125" s="24">
        <f>C126</f>
        <v>0</v>
      </c>
      <c r="D125" s="24"/>
      <c r="E125" s="24"/>
      <c r="F125" s="16"/>
      <c r="G125" s="24" t="e">
        <f t="shared" si="3"/>
        <v>#DIV/0!</v>
      </c>
    </row>
    <row r="126" spans="1:7" ht="16.5" customHeight="1" hidden="1">
      <c r="A126" s="3" t="s">
        <v>52</v>
      </c>
      <c r="B126" s="5" t="s">
        <v>144</v>
      </c>
      <c r="C126" s="34">
        <f>SUM(C127:C133)</f>
        <v>0</v>
      </c>
      <c r="D126" s="34"/>
      <c r="E126" s="24"/>
      <c r="F126" s="16"/>
      <c r="G126" s="24" t="e">
        <f t="shared" si="3"/>
        <v>#DIV/0!</v>
      </c>
    </row>
    <row r="127" spans="1:7" ht="38.25" hidden="1">
      <c r="A127" s="3" t="s">
        <v>59</v>
      </c>
      <c r="B127" s="5" t="s">
        <v>54</v>
      </c>
      <c r="C127" s="34"/>
      <c r="D127" s="26"/>
      <c r="E127" s="24"/>
      <c r="F127" s="16"/>
      <c r="G127" s="24" t="e">
        <f t="shared" si="3"/>
        <v>#DIV/0!</v>
      </c>
    </row>
    <row r="128" spans="1:7" ht="25.5" hidden="1">
      <c r="A128" s="3"/>
      <c r="B128" s="5" t="s">
        <v>55</v>
      </c>
      <c r="C128" s="34"/>
      <c r="D128" s="26"/>
      <c r="E128" s="24"/>
      <c r="F128" s="16"/>
      <c r="G128" s="24" t="e">
        <f t="shared" si="3"/>
        <v>#DIV/0!</v>
      </c>
    </row>
    <row r="129" spans="1:7" ht="25.5" hidden="1">
      <c r="A129" s="3"/>
      <c r="B129" s="5" t="s">
        <v>56</v>
      </c>
      <c r="C129" s="34"/>
      <c r="D129" s="26"/>
      <c r="E129" s="24"/>
      <c r="F129" s="16"/>
      <c r="G129" s="24" t="e">
        <f t="shared" si="3"/>
        <v>#DIV/0!</v>
      </c>
    </row>
    <row r="130" spans="1:7" ht="12.75" hidden="1">
      <c r="A130" s="3"/>
      <c r="B130" s="5" t="s">
        <v>57</v>
      </c>
      <c r="C130" s="34"/>
      <c r="D130" s="26"/>
      <c r="E130" s="24"/>
      <c r="F130" s="16"/>
      <c r="G130" s="24" t="e">
        <f t="shared" si="3"/>
        <v>#DIV/0!</v>
      </c>
    </row>
    <row r="131" spans="1:7" ht="29.25" customHeight="1" hidden="1">
      <c r="A131" s="3"/>
      <c r="B131" s="5" t="s">
        <v>58</v>
      </c>
      <c r="C131" s="34"/>
      <c r="D131" s="26"/>
      <c r="E131" s="24"/>
      <c r="F131" s="16"/>
      <c r="G131" s="24" t="e">
        <f t="shared" si="3"/>
        <v>#DIV/0!</v>
      </c>
    </row>
    <row r="132" spans="1:7" ht="27" customHeight="1" hidden="1">
      <c r="A132" s="3"/>
      <c r="B132" s="5" t="s">
        <v>60</v>
      </c>
      <c r="C132" s="34"/>
      <c r="D132" s="26"/>
      <c r="E132" s="24"/>
      <c r="F132" s="16"/>
      <c r="G132" s="24" t="e">
        <f t="shared" si="3"/>
        <v>#DIV/0!</v>
      </c>
    </row>
    <row r="133" spans="1:7" ht="12.75" hidden="1">
      <c r="A133" s="3"/>
      <c r="B133" s="5"/>
      <c r="C133" s="34"/>
      <c r="D133" s="26"/>
      <c r="E133" s="24"/>
      <c r="F133" s="16"/>
      <c r="G133" s="24" t="e">
        <f t="shared" si="3"/>
        <v>#DIV/0!</v>
      </c>
    </row>
    <row r="134" spans="1:7" s="20" customFormat="1" ht="25.5" hidden="1">
      <c r="A134" s="19" t="s">
        <v>46</v>
      </c>
      <c r="B134" s="6" t="s">
        <v>45</v>
      </c>
      <c r="C134" s="24">
        <f>C135</f>
        <v>0</v>
      </c>
      <c r="D134" s="24"/>
      <c r="E134" s="24"/>
      <c r="F134" s="49"/>
      <c r="G134" s="24" t="e">
        <f t="shared" si="3"/>
        <v>#DIV/0!</v>
      </c>
    </row>
    <row r="135" spans="1:7" ht="51" hidden="1">
      <c r="A135" s="3" t="s">
        <v>48</v>
      </c>
      <c r="B135" s="5" t="s">
        <v>47</v>
      </c>
      <c r="C135" s="34">
        <f>C136</f>
        <v>0</v>
      </c>
      <c r="D135" s="34"/>
      <c r="E135" s="24"/>
      <c r="F135" s="16"/>
      <c r="G135" s="24" t="e">
        <f t="shared" si="3"/>
        <v>#DIV/0!</v>
      </c>
    </row>
    <row r="136" spans="1:7" ht="38.25" hidden="1">
      <c r="A136" s="3" t="s">
        <v>50</v>
      </c>
      <c r="B136" s="5" t="s">
        <v>49</v>
      </c>
      <c r="C136" s="34"/>
      <c r="D136" s="26"/>
      <c r="E136" s="24"/>
      <c r="F136" s="16"/>
      <c r="G136" s="24" t="e">
        <f t="shared" si="3"/>
        <v>#DIV/0!</v>
      </c>
    </row>
    <row r="137" spans="1:7" s="20" customFormat="1" ht="25.5" hidden="1">
      <c r="A137" s="19" t="s">
        <v>64</v>
      </c>
      <c r="B137" s="6" t="s">
        <v>65</v>
      </c>
      <c r="C137" s="24">
        <f>C138</f>
        <v>0</v>
      </c>
      <c r="D137" s="24"/>
      <c r="E137" s="24"/>
      <c r="F137" s="49"/>
      <c r="G137" s="24" t="e">
        <f t="shared" si="3"/>
        <v>#DIV/0!</v>
      </c>
    </row>
    <row r="138" spans="1:7" ht="25.5" hidden="1">
      <c r="A138" s="3" t="s">
        <v>67</v>
      </c>
      <c r="B138" s="5" t="s">
        <v>66</v>
      </c>
      <c r="C138" s="34"/>
      <c r="D138" s="26"/>
      <c r="E138" s="24"/>
      <c r="F138" s="16"/>
      <c r="G138" s="24" t="e">
        <f t="shared" si="3"/>
        <v>#DIV/0!</v>
      </c>
    </row>
    <row r="139" spans="1:7" ht="25.5">
      <c r="A139" s="3" t="s">
        <v>107</v>
      </c>
      <c r="B139" s="6" t="s">
        <v>94</v>
      </c>
      <c r="C139" s="25">
        <f>C140</f>
        <v>0</v>
      </c>
      <c r="D139" s="25"/>
      <c r="E139" s="24"/>
      <c r="F139" s="16"/>
      <c r="G139" s="24" t="e">
        <f t="shared" si="3"/>
        <v>#DIV/0!</v>
      </c>
    </row>
    <row r="140" spans="1:7" s="20" customFormat="1" ht="18" customHeight="1">
      <c r="A140" s="19" t="s">
        <v>108</v>
      </c>
      <c r="B140" s="6" t="s">
        <v>95</v>
      </c>
      <c r="C140" s="24">
        <f>C141</f>
        <v>0</v>
      </c>
      <c r="D140" s="24"/>
      <c r="E140" s="24"/>
      <c r="F140" s="49"/>
      <c r="G140" s="24" t="e">
        <f t="shared" si="3"/>
        <v>#DIV/0!</v>
      </c>
    </row>
    <row r="141" spans="1:7" ht="20.25" customHeight="1">
      <c r="A141" s="3" t="s">
        <v>109</v>
      </c>
      <c r="B141" s="6" t="s">
        <v>96</v>
      </c>
      <c r="C141" s="24">
        <f>C142</f>
        <v>0</v>
      </c>
      <c r="D141" s="24"/>
      <c r="E141" s="24"/>
      <c r="F141" s="16"/>
      <c r="G141" s="24" t="e">
        <f t="shared" si="3"/>
        <v>#DIV/0!</v>
      </c>
    </row>
    <row r="142" spans="1:7" ht="12.75">
      <c r="A142" s="3" t="s">
        <v>115</v>
      </c>
      <c r="B142" s="5" t="s">
        <v>110</v>
      </c>
      <c r="C142" s="29"/>
      <c r="D142" s="26"/>
      <c r="E142" s="24"/>
      <c r="F142" s="16"/>
      <c r="G142" s="24" t="e">
        <f t="shared" si="3"/>
        <v>#DIV/0!</v>
      </c>
    </row>
    <row r="143" spans="1:7" ht="12.75">
      <c r="A143" s="13"/>
      <c r="B143" s="10" t="s">
        <v>97</v>
      </c>
      <c r="C143" s="24">
        <f>C11+C101+C139</f>
        <v>792.3</v>
      </c>
      <c r="D143" s="24">
        <f>D11+D101+D139</f>
        <v>593</v>
      </c>
      <c r="E143" s="24">
        <f>E11+E101+E139</f>
        <v>593</v>
      </c>
      <c r="F143" s="24">
        <f>F11+F101+F139</f>
        <v>813.8</v>
      </c>
      <c r="G143" s="24">
        <f>F143/C143*100</f>
        <v>102.71361857882115</v>
      </c>
    </row>
    <row r="144" spans="1:7" ht="12.75">
      <c r="A144" s="14"/>
      <c r="B144" s="5" t="s">
        <v>98</v>
      </c>
      <c r="C144" s="31"/>
      <c r="D144" s="26"/>
      <c r="E144" s="26"/>
      <c r="F144" s="16"/>
      <c r="G144" s="24">
        <f aca="true" t="shared" si="5" ref="G144:G155">C144+F144</f>
        <v>0</v>
      </c>
    </row>
    <row r="145" spans="1:7" ht="12.75" hidden="1">
      <c r="A145" s="95"/>
      <c r="B145" s="96"/>
      <c r="C145" s="15"/>
      <c r="D145" s="18"/>
      <c r="G145" s="24">
        <f t="shared" si="5"/>
        <v>0</v>
      </c>
    </row>
    <row r="146" spans="1:7" ht="12.75" hidden="1">
      <c r="A146" s="3"/>
      <c r="B146" s="6"/>
      <c r="C146" s="8"/>
      <c r="D146" s="18"/>
      <c r="G146" s="24">
        <f t="shared" si="5"/>
        <v>0</v>
      </c>
    </row>
    <row r="147" spans="1:7" ht="12.75" hidden="1">
      <c r="A147" s="3"/>
      <c r="B147" s="5"/>
      <c r="C147" s="9"/>
      <c r="D147" s="18"/>
      <c r="G147" s="24">
        <f t="shared" si="5"/>
        <v>0</v>
      </c>
    </row>
    <row r="148" spans="1:7" ht="12.75" hidden="1">
      <c r="A148" s="3"/>
      <c r="B148" s="7"/>
      <c r="C148" s="16"/>
      <c r="D148" s="18"/>
      <c r="G148" s="24">
        <f t="shared" si="5"/>
        <v>0</v>
      </c>
    </row>
    <row r="149" spans="1:7" ht="12.75" hidden="1">
      <c r="A149" s="3"/>
      <c r="B149" s="5"/>
      <c r="C149" s="16"/>
      <c r="D149" s="18"/>
      <c r="G149" s="24">
        <f t="shared" si="5"/>
        <v>0</v>
      </c>
    </row>
    <row r="150" spans="1:7" ht="12.75" hidden="1">
      <c r="A150" s="3"/>
      <c r="B150" s="7"/>
      <c r="C150" s="16"/>
      <c r="D150" s="18"/>
      <c r="G150" s="24">
        <f t="shared" si="5"/>
        <v>0</v>
      </c>
    </row>
    <row r="151" spans="1:7" ht="12.75" hidden="1">
      <c r="A151" s="3"/>
      <c r="B151" s="6"/>
      <c r="C151" s="16"/>
      <c r="D151" s="18"/>
      <c r="G151" s="24">
        <f t="shared" si="5"/>
        <v>0</v>
      </c>
    </row>
    <row r="152" spans="1:7" ht="12.75" hidden="1">
      <c r="A152" s="3"/>
      <c r="B152" s="5"/>
      <c r="C152" s="16"/>
      <c r="D152" s="18"/>
      <c r="G152" s="24">
        <f t="shared" si="5"/>
        <v>0</v>
      </c>
    </row>
    <row r="153" spans="1:7" ht="12.75" hidden="1">
      <c r="A153" s="3"/>
      <c r="B153" s="7"/>
      <c r="C153" s="16"/>
      <c r="D153" s="18"/>
      <c r="G153" s="24">
        <f t="shared" si="5"/>
        <v>0</v>
      </c>
    </row>
    <row r="154" spans="1:7" ht="12.75" hidden="1">
      <c r="A154" s="3"/>
      <c r="B154" s="5"/>
      <c r="C154" s="16"/>
      <c r="D154" s="18"/>
      <c r="G154" s="24">
        <f t="shared" si="5"/>
        <v>0</v>
      </c>
    </row>
    <row r="155" spans="1:7" ht="12.75" hidden="1">
      <c r="A155" s="3"/>
      <c r="B155" s="7"/>
      <c r="C155" s="17"/>
      <c r="D155" s="18"/>
      <c r="G155" s="24">
        <f t="shared" si="5"/>
        <v>0</v>
      </c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  <row r="242" ht="12.75">
      <c r="D242" s="18"/>
    </row>
    <row r="243" ht="12.75">
      <c r="D243" s="18"/>
    </row>
    <row r="244" ht="12.75">
      <c r="D244" s="18"/>
    </row>
    <row r="245" ht="12.75">
      <c r="D245" s="18"/>
    </row>
    <row r="246" ht="12.75">
      <c r="D246" s="18"/>
    </row>
  </sheetData>
  <mergeCells count="13">
    <mergeCell ref="F9:F10"/>
    <mergeCell ref="G9:G10"/>
    <mergeCell ref="D9:D10"/>
    <mergeCell ref="E9:E10"/>
    <mergeCell ref="C8:E8"/>
    <mergeCell ref="B1:E1"/>
    <mergeCell ref="B2:E2"/>
    <mergeCell ref="A145:B145"/>
    <mergeCell ref="A6:C6"/>
    <mergeCell ref="B9:B10"/>
    <mergeCell ref="A7:C7"/>
    <mergeCell ref="A9:A10"/>
    <mergeCell ref="C9:C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43"/>
  <sheetViews>
    <sheetView workbookViewId="0" topLeftCell="A1">
      <pane xSplit="1" ySplit="10" topLeftCell="B9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02" sqref="F102"/>
    </sheetView>
  </sheetViews>
  <sheetFormatPr defaultColWidth="9.140625" defaultRowHeight="12.75" outlineLevelRow="1"/>
  <cols>
    <col min="1" max="1" width="21.421875" style="1" customWidth="1"/>
    <col min="2" max="2" width="62.140625" style="2" customWidth="1"/>
    <col min="3" max="3" width="9.710937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107" t="s">
        <v>74</v>
      </c>
      <c r="C1" s="107"/>
      <c r="D1" s="107"/>
      <c r="E1" s="107"/>
    </row>
    <row r="2" spans="2:5" ht="12.75">
      <c r="B2" s="107" t="s">
        <v>119</v>
      </c>
      <c r="C2" s="107"/>
      <c r="D2" s="107"/>
      <c r="E2" s="107"/>
    </row>
    <row r="3" spans="2:3" ht="12.75">
      <c r="B3" s="23" t="s">
        <v>120</v>
      </c>
      <c r="C3" s="23"/>
    </row>
    <row r="4" spans="2:3" ht="12.75">
      <c r="B4" s="23" t="s">
        <v>177</v>
      </c>
      <c r="C4" s="23"/>
    </row>
    <row r="6" spans="1:3" ht="18.75">
      <c r="A6" s="97" t="s">
        <v>176</v>
      </c>
      <c r="B6" s="97"/>
      <c r="C6" s="97"/>
    </row>
    <row r="7" spans="1:3" ht="12.75" hidden="1">
      <c r="A7" s="99"/>
      <c r="B7" s="99"/>
      <c r="C7" s="99"/>
    </row>
    <row r="8" spans="1:5" ht="18.75">
      <c r="A8" s="51" t="s">
        <v>167</v>
      </c>
      <c r="C8" s="106" t="s">
        <v>76</v>
      </c>
      <c r="D8" s="106"/>
      <c r="E8" s="106"/>
    </row>
    <row r="9" spans="1:7" ht="19.5" customHeight="1">
      <c r="A9" s="100" t="s">
        <v>77</v>
      </c>
      <c r="B9" s="98" t="s">
        <v>78</v>
      </c>
      <c r="C9" s="102" t="s">
        <v>163</v>
      </c>
      <c r="D9" s="104"/>
      <c r="E9" s="105"/>
      <c r="F9" s="110" t="s">
        <v>164</v>
      </c>
      <c r="G9" s="108" t="s">
        <v>165</v>
      </c>
    </row>
    <row r="10" spans="1:7" ht="20.25" customHeight="1">
      <c r="A10" s="101"/>
      <c r="B10" s="98"/>
      <c r="C10" s="103"/>
      <c r="D10" s="104"/>
      <c r="E10" s="105"/>
      <c r="F10" s="111"/>
      <c r="G10" s="109"/>
    </row>
    <row r="11" spans="1:7" s="20" customFormat="1" ht="12.75">
      <c r="A11" s="19" t="s">
        <v>100</v>
      </c>
      <c r="B11" s="4" t="s">
        <v>80</v>
      </c>
      <c r="C11" s="24">
        <f>C12+C36+C38+C52+C80+C83+C63+C61+C50+C97</f>
        <v>137</v>
      </c>
      <c r="D11" s="24">
        <f>D12+D36+D38+D52+D80+D83+D63+D61+D50+D97</f>
        <v>13</v>
      </c>
      <c r="E11" s="24">
        <f>E12+E36+E38+E52+E80+E83+E63+E61+E50+E97</f>
        <v>13</v>
      </c>
      <c r="F11" s="24">
        <f>F12+F36+F38+F52+F80+F83+F63+F61+F50+F97</f>
        <v>75.3</v>
      </c>
      <c r="G11" s="24">
        <f>G12+G36+G38+G52+G80+G83+G63+G61+G50+G97</f>
        <v>212.3</v>
      </c>
    </row>
    <row r="12" spans="1:7" s="20" customFormat="1" ht="15.75" customHeight="1">
      <c r="A12" s="19" t="s">
        <v>101</v>
      </c>
      <c r="B12" s="6" t="s">
        <v>81</v>
      </c>
      <c r="C12" s="24">
        <f>C15</f>
        <v>51</v>
      </c>
      <c r="D12" s="24">
        <f>D15</f>
        <v>0</v>
      </c>
      <c r="E12" s="24">
        <f>E15</f>
        <v>0</v>
      </c>
      <c r="F12" s="24">
        <f>F15</f>
        <v>-4</v>
      </c>
      <c r="G12" s="24">
        <f>G15</f>
        <v>47</v>
      </c>
    </row>
    <row r="13" spans="1:7" ht="12.75" hidden="1">
      <c r="A13" s="3"/>
      <c r="B13" s="6"/>
      <c r="C13" s="25"/>
      <c r="D13" s="26"/>
      <c r="E13" s="24"/>
      <c r="F13" s="16"/>
      <c r="G13" s="24">
        <f aca="true" t="shared" si="0" ref="G13:G75">C13+F13</f>
        <v>0</v>
      </c>
    </row>
    <row r="14" spans="1:7" ht="12.75" hidden="1">
      <c r="A14" s="3"/>
      <c r="B14" s="7"/>
      <c r="C14" s="27"/>
      <c r="D14" s="26"/>
      <c r="E14" s="24"/>
      <c r="F14" s="16"/>
      <c r="G14" s="24">
        <f t="shared" si="0"/>
        <v>0</v>
      </c>
    </row>
    <row r="15" spans="1:7" ht="12.75">
      <c r="A15" s="3" t="s">
        <v>102</v>
      </c>
      <c r="B15" s="6" t="s">
        <v>82</v>
      </c>
      <c r="C15" s="25">
        <f>C16+C19</f>
        <v>51</v>
      </c>
      <c r="D15" s="25">
        <f>D16+D19</f>
        <v>0</v>
      </c>
      <c r="E15" s="25">
        <f>E16+E19</f>
        <v>0</v>
      </c>
      <c r="F15" s="25">
        <f>F16+F19</f>
        <v>-4</v>
      </c>
      <c r="G15" s="24">
        <f t="shared" si="0"/>
        <v>47</v>
      </c>
    </row>
    <row r="16" spans="1:7" ht="25.5">
      <c r="A16" s="3" t="s">
        <v>111</v>
      </c>
      <c r="B16" s="5" t="s">
        <v>161</v>
      </c>
      <c r="C16" s="28">
        <f>C17+C18</f>
        <v>51</v>
      </c>
      <c r="D16" s="28">
        <f>D17+D18</f>
        <v>0</v>
      </c>
      <c r="E16" s="28">
        <f>E17+E18</f>
        <v>0</v>
      </c>
      <c r="F16" s="28">
        <f>F17+F18</f>
        <v>-4</v>
      </c>
      <c r="G16" s="24">
        <f t="shared" si="0"/>
        <v>47</v>
      </c>
    </row>
    <row r="17" spans="1:7" ht="55.5" customHeight="1">
      <c r="A17" s="45" t="s">
        <v>160</v>
      </c>
      <c r="B17" s="7" t="s">
        <v>41</v>
      </c>
      <c r="C17" s="46">
        <v>51</v>
      </c>
      <c r="D17" s="47"/>
      <c r="E17" s="46"/>
      <c r="F17" s="16">
        <v>-4</v>
      </c>
      <c r="G17" s="24">
        <f t="shared" si="0"/>
        <v>47</v>
      </c>
    </row>
    <row r="18" spans="1:7" ht="51" hidden="1">
      <c r="A18" s="3" t="s">
        <v>61</v>
      </c>
      <c r="B18" s="21" t="s">
        <v>68</v>
      </c>
      <c r="C18" s="25"/>
      <c r="D18" s="26"/>
      <c r="E18" s="24"/>
      <c r="F18" s="16"/>
      <c r="G18" s="24">
        <f t="shared" si="0"/>
        <v>0</v>
      </c>
    </row>
    <row r="19" spans="1:7" ht="25.5" hidden="1">
      <c r="A19" s="3" t="s">
        <v>62</v>
      </c>
      <c r="B19" s="5" t="s">
        <v>63</v>
      </c>
      <c r="C19" s="24"/>
      <c r="D19" s="26"/>
      <c r="E19" s="24"/>
      <c r="F19" s="16"/>
      <c r="G19" s="24">
        <f t="shared" si="0"/>
        <v>0</v>
      </c>
    </row>
    <row r="20" spans="1:7" ht="12.75" hidden="1">
      <c r="A20" s="3"/>
      <c r="B20" s="7"/>
      <c r="C20" s="27"/>
      <c r="D20" s="26"/>
      <c r="E20" s="24"/>
      <c r="F20" s="16"/>
      <c r="G20" s="24">
        <f t="shared" si="0"/>
        <v>0</v>
      </c>
    </row>
    <row r="21" spans="1:7" ht="12.75" hidden="1">
      <c r="A21" s="3"/>
      <c r="B21" s="5"/>
      <c r="C21" s="29"/>
      <c r="D21" s="26"/>
      <c r="E21" s="24"/>
      <c r="F21" s="16"/>
      <c r="G21" s="24">
        <f t="shared" si="0"/>
        <v>0</v>
      </c>
    </row>
    <row r="22" spans="1:7" ht="12.75" hidden="1">
      <c r="A22" s="3"/>
      <c r="B22" s="5"/>
      <c r="C22" s="29"/>
      <c r="D22" s="26"/>
      <c r="E22" s="24"/>
      <c r="F22" s="16"/>
      <c r="G22" s="24">
        <f t="shared" si="0"/>
        <v>0</v>
      </c>
    </row>
    <row r="23" spans="1:7" ht="12.75" hidden="1">
      <c r="A23" s="3"/>
      <c r="B23" s="5"/>
      <c r="C23" s="29"/>
      <c r="D23" s="26"/>
      <c r="E23" s="24"/>
      <c r="F23" s="16"/>
      <c r="G23" s="24">
        <f t="shared" si="0"/>
        <v>0</v>
      </c>
    </row>
    <row r="24" spans="1:7" ht="12.75" hidden="1">
      <c r="A24" s="3"/>
      <c r="B24" s="5"/>
      <c r="C24" s="29"/>
      <c r="D24" s="26"/>
      <c r="E24" s="24"/>
      <c r="F24" s="16"/>
      <c r="G24" s="24">
        <f t="shared" si="0"/>
        <v>0</v>
      </c>
    </row>
    <row r="25" spans="1:7" ht="12.75" hidden="1">
      <c r="A25" s="3"/>
      <c r="B25" s="5"/>
      <c r="C25" s="25"/>
      <c r="D25" s="26"/>
      <c r="E25" s="24"/>
      <c r="F25" s="16"/>
      <c r="G25" s="24">
        <f t="shared" si="0"/>
        <v>0</v>
      </c>
    </row>
    <row r="26" spans="1:7" ht="12.75" hidden="1">
      <c r="A26" s="3"/>
      <c r="B26" s="7"/>
      <c r="C26" s="27"/>
      <c r="D26" s="26"/>
      <c r="E26" s="24"/>
      <c r="F26" s="16"/>
      <c r="G26" s="24">
        <f t="shared" si="0"/>
        <v>0</v>
      </c>
    </row>
    <row r="27" spans="1:7" ht="12.75" hidden="1">
      <c r="A27" s="3"/>
      <c r="B27" s="7"/>
      <c r="C27" s="27"/>
      <c r="D27" s="26"/>
      <c r="E27" s="24"/>
      <c r="F27" s="16"/>
      <c r="G27" s="24">
        <f t="shared" si="0"/>
        <v>0</v>
      </c>
    </row>
    <row r="28" spans="1:7" ht="12.75" hidden="1">
      <c r="A28" s="3"/>
      <c r="B28" s="7"/>
      <c r="C28" s="27"/>
      <c r="D28" s="26"/>
      <c r="E28" s="24"/>
      <c r="F28" s="16"/>
      <c r="G28" s="24">
        <f t="shared" si="0"/>
        <v>0</v>
      </c>
    </row>
    <row r="29" spans="1:7" ht="12.75" hidden="1">
      <c r="A29" s="3"/>
      <c r="B29" s="5"/>
      <c r="C29" s="25"/>
      <c r="D29" s="26"/>
      <c r="E29" s="24"/>
      <c r="F29" s="16"/>
      <c r="G29" s="24">
        <f t="shared" si="0"/>
        <v>0</v>
      </c>
    </row>
    <row r="30" spans="1:7" ht="12.75" hidden="1">
      <c r="A30" s="3"/>
      <c r="B30" s="7"/>
      <c r="C30" s="27"/>
      <c r="D30" s="26"/>
      <c r="E30" s="24"/>
      <c r="F30" s="16"/>
      <c r="G30" s="24">
        <f t="shared" si="0"/>
        <v>0</v>
      </c>
    </row>
    <row r="31" spans="1:7" ht="12.75" hidden="1">
      <c r="A31" s="3"/>
      <c r="B31" s="7"/>
      <c r="C31" s="27"/>
      <c r="D31" s="26"/>
      <c r="E31" s="24"/>
      <c r="F31" s="16"/>
      <c r="G31" s="24">
        <f t="shared" si="0"/>
        <v>0</v>
      </c>
    </row>
    <row r="32" spans="1:7" ht="12.75" hidden="1">
      <c r="A32" s="3"/>
      <c r="B32" s="7"/>
      <c r="C32" s="27"/>
      <c r="D32" s="26"/>
      <c r="E32" s="24"/>
      <c r="F32" s="16"/>
      <c r="G32" s="24">
        <f t="shared" si="0"/>
        <v>0</v>
      </c>
    </row>
    <row r="33" spans="1:7" ht="12.75" hidden="1">
      <c r="A33" s="3"/>
      <c r="B33" s="5"/>
      <c r="C33" s="29"/>
      <c r="D33" s="26"/>
      <c r="E33" s="24"/>
      <c r="F33" s="16"/>
      <c r="G33" s="24">
        <f t="shared" si="0"/>
        <v>0</v>
      </c>
    </row>
    <row r="34" spans="1:7" ht="12.75" hidden="1">
      <c r="A34" s="3"/>
      <c r="B34" s="5"/>
      <c r="C34" s="29"/>
      <c r="D34" s="26"/>
      <c r="E34" s="24"/>
      <c r="F34" s="16"/>
      <c r="G34" s="24">
        <f t="shared" si="0"/>
        <v>0</v>
      </c>
    </row>
    <row r="35" spans="1:7" ht="12.75" hidden="1">
      <c r="A35" s="3"/>
      <c r="B35" s="5"/>
      <c r="C35" s="29"/>
      <c r="D35" s="26"/>
      <c r="E35" s="24"/>
      <c r="F35" s="16"/>
      <c r="G35" s="24">
        <f t="shared" si="0"/>
        <v>0</v>
      </c>
    </row>
    <row r="36" spans="1:7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  <c r="F36" s="49"/>
      <c r="G36" s="24">
        <f t="shared" si="0"/>
        <v>0</v>
      </c>
    </row>
    <row r="37" spans="1:7" ht="15" customHeight="1">
      <c r="A37" s="3" t="s">
        <v>25</v>
      </c>
      <c r="B37" s="21" t="s">
        <v>26</v>
      </c>
      <c r="C37" s="30"/>
      <c r="D37" s="26"/>
      <c r="E37" s="24"/>
      <c r="F37" s="16"/>
      <c r="G37" s="24">
        <f t="shared" si="0"/>
        <v>0</v>
      </c>
    </row>
    <row r="38" spans="1:7" s="20" customFormat="1" ht="12.75">
      <c r="A38" s="19" t="s">
        <v>112</v>
      </c>
      <c r="B38" s="6" t="s">
        <v>27</v>
      </c>
      <c r="C38" s="24">
        <f>C39+C41</f>
        <v>69</v>
      </c>
      <c r="D38" s="24">
        <f>D39+D41</f>
        <v>12</v>
      </c>
      <c r="E38" s="24">
        <f>E39+E41</f>
        <v>12</v>
      </c>
      <c r="F38" s="24">
        <f>F39+F41</f>
        <v>-4</v>
      </c>
      <c r="G38" s="24">
        <f t="shared" si="0"/>
        <v>65</v>
      </c>
    </row>
    <row r="39" spans="1:7" s="20" customFormat="1" ht="12.75">
      <c r="A39" s="19" t="s">
        <v>28</v>
      </c>
      <c r="B39" s="6" t="s">
        <v>113</v>
      </c>
      <c r="C39" s="24">
        <f>C40</f>
        <v>12</v>
      </c>
      <c r="D39" s="24">
        <f>D40</f>
        <v>12</v>
      </c>
      <c r="E39" s="24">
        <f>E40</f>
        <v>12</v>
      </c>
      <c r="F39" s="24">
        <f>F40</f>
        <v>0</v>
      </c>
      <c r="G39" s="24">
        <f t="shared" si="0"/>
        <v>12</v>
      </c>
    </row>
    <row r="40" spans="1:7" ht="12.75">
      <c r="A40" s="3" t="s">
        <v>29</v>
      </c>
      <c r="B40" s="21" t="s">
        <v>30</v>
      </c>
      <c r="C40" s="30">
        <v>12</v>
      </c>
      <c r="D40" s="30">
        <v>12</v>
      </c>
      <c r="E40" s="30">
        <v>12</v>
      </c>
      <c r="F40" s="30"/>
      <c r="G40" s="24">
        <f t="shared" si="0"/>
        <v>12</v>
      </c>
    </row>
    <row r="41" spans="1:7" s="20" customFormat="1" ht="12.75">
      <c r="A41" s="19" t="s">
        <v>31</v>
      </c>
      <c r="B41" s="6" t="s">
        <v>32</v>
      </c>
      <c r="C41" s="24">
        <f>C42+C48</f>
        <v>57</v>
      </c>
      <c r="D41" s="24">
        <f>D42+D48</f>
        <v>0</v>
      </c>
      <c r="E41" s="24">
        <f>E42+E48</f>
        <v>0</v>
      </c>
      <c r="F41" s="24">
        <f>F42+F48</f>
        <v>-4</v>
      </c>
      <c r="G41" s="24">
        <f t="shared" si="0"/>
        <v>53</v>
      </c>
    </row>
    <row r="42" spans="1:7" s="20" customFormat="1" ht="27">
      <c r="A42" s="19" t="s">
        <v>33</v>
      </c>
      <c r="B42" s="35" t="s">
        <v>34</v>
      </c>
      <c r="C42" s="37">
        <f>C43</f>
        <v>57</v>
      </c>
      <c r="D42" s="37">
        <f>D43</f>
        <v>0</v>
      </c>
      <c r="E42" s="37">
        <f>E43</f>
        <v>0</v>
      </c>
      <c r="F42" s="37">
        <f>F43</f>
        <v>-4</v>
      </c>
      <c r="G42" s="24">
        <f t="shared" si="0"/>
        <v>53</v>
      </c>
    </row>
    <row r="43" spans="1:7" ht="25.5">
      <c r="A43" s="3" t="s">
        <v>35</v>
      </c>
      <c r="B43" s="7" t="s">
        <v>36</v>
      </c>
      <c r="C43" s="27">
        <v>57</v>
      </c>
      <c r="D43" s="26"/>
      <c r="E43" s="33"/>
      <c r="F43" s="16">
        <v>-4</v>
      </c>
      <c r="G43" s="24">
        <f t="shared" si="0"/>
        <v>53</v>
      </c>
    </row>
    <row r="44" spans="1:7" ht="12.75" hidden="1">
      <c r="A44" s="3"/>
      <c r="B44" s="6"/>
      <c r="C44" s="25"/>
      <c r="D44" s="26"/>
      <c r="E44" s="24"/>
      <c r="F44" s="16"/>
      <c r="G44" s="24">
        <f t="shared" si="0"/>
        <v>0</v>
      </c>
    </row>
    <row r="45" spans="1:7" ht="12.75" hidden="1">
      <c r="A45" s="3"/>
      <c r="B45" s="5"/>
      <c r="C45" s="29"/>
      <c r="D45" s="26"/>
      <c r="E45" s="24"/>
      <c r="F45" s="16"/>
      <c r="G45" s="24">
        <f t="shared" si="0"/>
        <v>0</v>
      </c>
    </row>
    <row r="46" spans="1:7" ht="12.75" hidden="1">
      <c r="A46" s="3"/>
      <c r="B46" s="5"/>
      <c r="C46" s="25"/>
      <c r="D46" s="26"/>
      <c r="E46" s="24"/>
      <c r="F46" s="16"/>
      <c r="G46" s="24">
        <f t="shared" si="0"/>
        <v>0</v>
      </c>
    </row>
    <row r="47" spans="1:7" ht="12.75" hidden="1">
      <c r="A47" s="3"/>
      <c r="B47" s="5"/>
      <c r="C47" s="29"/>
      <c r="D47" s="26"/>
      <c r="E47" s="24"/>
      <c r="F47" s="16"/>
      <c r="G47" s="24">
        <f t="shared" si="0"/>
        <v>0</v>
      </c>
    </row>
    <row r="48" spans="1:7" ht="27">
      <c r="A48" s="19" t="s">
        <v>37</v>
      </c>
      <c r="B48" s="35" t="s">
        <v>40</v>
      </c>
      <c r="C48" s="29">
        <f>C49</f>
        <v>0</v>
      </c>
      <c r="D48" s="29">
        <f>D49</f>
        <v>0</v>
      </c>
      <c r="E48" s="29">
        <f>E49</f>
        <v>0</v>
      </c>
      <c r="F48" s="29">
        <f>F49</f>
        <v>0</v>
      </c>
      <c r="G48" s="24">
        <f t="shared" si="0"/>
        <v>0</v>
      </c>
    </row>
    <row r="49" spans="1:7" ht="25.5">
      <c r="A49" s="3" t="s">
        <v>38</v>
      </c>
      <c r="B49" s="7" t="s">
        <v>39</v>
      </c>
      <c r="C49" s="29"/>
      <c r="D49" s="26"/>
      <c r="E49" s="24"/>
      <c r="F49" s="16"/>
      <c r="G49" s="24">
        <f t="shared" si="0"/>
        <v>0</v>
      </c>
    </row>
    <row r="50" spans="1:7" ht="13.5">
      <c r="A50" s="19" t="s">
        <v>181</v>
      </c>
      <c r="B50" s="35" t="s">
        <v>182</v>
      </c>
      <c r="C50" s="52">
        <f>C51</f>
        <v>1</v>
      </c>
      <c r="D50" s="52">
        <f>D51</f>
        <v>1</v>
      </c>
      <c r="E50" s="52">
        <f>E51</f>
        <v>1</v>
      </c>
      <c r="F50" s="52">
        <f>F51</f>
        <v>-1</v>
      </c>
      <c r="G50" s="24">
        <f t="shared" si="0"/>
        <v>0</v>
      </c>
    </row>
    <row r="51" spans="1:7" ht="12.75">
      <c r="A51" s="3" t="s">
        <v>180</v>
      </c>
      <c r="B51" s="5" t="s">
        <v>183</v>
      </c>
      <c r="C51" s="29">
        <v>1</v>
      </c>
      <c r="D51" s="29">
        <v>1</v>
      </c>
      <c r="E51" s="29">
        <v>1</v>
      </c>
      <c r="F51" s="29">
        <v>-1</v>
      </c>
      <c r="G51" s="24">
        <f t="shared" si="0"/>
        <v>0</v>
      </c>
    </row>
    <row r="52" spans="1:7" ht="25.5">
      <c r="A52" s="19" t="s">
        <v>99</v>
      </c>
      <c r="B52" s="6" t="s">
        <v>84</v>
      </c>
      <c r="C52" s="24">
        <f>C55</f>
        <v>16</v>
      </c>
      <c r="D52" s="24">
        <f>D55</f>
        <v>0</v>
      </c>
      <c r="E52" s="24">
        <f>E55</f>
        <v>0</v>
      </c>
      <c r="F52" s="24">
        <f>F55</f>
        <v>38.9</v>
      </c>
      <c r="G52" s="24">
        <f>G55</f>
        <v>54.9</v>
      </c>
    </row>
    <row r="53" spans="1:7" ht="12.75" hidden="1">
      <c r="A53" s="3"/>
      <c r="B53" s="6"/>
      <c r="C53" s="25">
        <v>5000</v>
      </c>
      <c r="D53" s="26"/>
      <c r="E53" s="24"/>
      <c r="F53" s="16"/>
      <c r="G53" s="24">
        <f t="shared" si="0"/>
        <v>5000</v>
      </c>
    </row>
    <row r="54" spans="1:7" ht="12.75" hidden="1">
      <c r="A54" s="3"/>
      <c r="B54" s="5"/>
      <c r="C54" s="29">
        <v>5000</v>
      </c>
      <c r="D54" s="26"/>
      <c r="E54" s="24"/>
      <c r="F54" s="16"/>
      <c r="G54" s="24">
        <f t="shared" si="0"/>
        <v>5000</v>
      </c>
    </row>
    <row r="55" spans="1:7" ht="25.5">
      <c r="A55" s="3" t="s">
        <v>104</v>
      </c>
      <c r="B55" s="6" t="s">
        <v>85</v>
      </c>
      <c r="C55" s="25">
        <f>C56+C59</f>
        <v>16</v>
      </c>
      <c r="D55" s="25">
        <f>D56+D59</f>
        <v>0</v>
      </c>
      <c r="E55" s="25">
        <f>E56+E59</f>
        <v>0</v>
      </c>
      <c r="F55" s="25">
        <f>F56+F59</f>
        <v>38.9</v>
      </c>
      <c r="G55" s="24">
        <f t="shared" si="0"/>
        <v>54.9</v>
      </c>
    </row>
    <row r="56" spans="1:7" ht="38.25">
      <c r="A56" s="3" t="s">
        <v>73</v>
      </c>
      <c r="B56" s="6" t="s">
        <v>21</v>
      </c>
      <c r="C56" s="25">
        <f>C57</f>
        <v>16</v>
      </c>
      <c r="D56" s="25">
        <f aca="true" t="shared" si="1" ref="D56:F57">D57</f>
        <v>0</v>
      </c>
      <c r="E56" s="25">
        <f t="shared" si="1"/>
        <v>0</v>
      </c>
      <c r="F56" s="25">
        <f t="shared" si="1"/>
        <v>36.6</v>
      </c>
      <c r="G56" s="24">
        <f t="shared" si="0"/>
        <v>52.6</v>
      </c>
    </row>
    <row r="57" spans="1:7" ht="60" customHeight="1">
      <c r="A57" s="48" t="s">
        <v>22</v>
      </c>
      <c r="B57" s="35" t="s">
        <v>23</v>
      </c>
      <c r="C57" s="33">
        <f>C58</f>
        <v>16</v>
      </c>
      <c r="D57" s="33">
        <f t="shared" si="1"/>
        <v>0</v>
      </c>
      <c r="E57" s="33">
        <f t="shared" si="1"/>
        <v>0</v>
      </c>
      <c r="F57" s="33">
        <f t="shared" si="1"/>
        <v>36.6</v>
      </c>
      <c r="G57" s="24">
        <f t="shared" si="0"/>
        <v>52.6</v>
      </c>
    </row>
    <row r="58" spans="1:7" ht="51.75" customHeight="1">
      <c r="A58" s="3" t="s">
        <v>20</v>
      </c>
      <c r="B58" s="21" t="s">
        <v>23</v>
      </c>
      <c r="C58" s="33">
        <v>16</v>
      </c>
      <c r="D58" s="25"/>
      <c r="E58" s="24"/>
      <c r="F58" s="16">
        <f>31.5+5.1</f>
        <v>36.6</v>
      </c>
      <c r="G58" s="24">
        <f t="shared" si="0"/>
        <v>52.6</v>
      </c>
    </row>
    <row r="59" spans="1:7" s="20" customFormat="1" ht="69" customHeight="1">
      <c r="A59" s="19" t="s">
        <v>75</v>
      </c>
      <c r="B59" s="6" t="s">
        <v>162</v>
      </c>
      <c r="C59" s="24">
        <f>C60</f>
        <v>0</v>
      </c>
      <c r="D59" s="24">
        <f>D60</f>
        <v>0</v>
      </c>
      <c r="E59" s="24">
        <f>E60</f>
        <v>0</v>
      </c>
      <c r="F59" s="24">
        <f>F60</f>
        <v>2.3</v>
      </c>
      <c r="G59" s="24">
        <f>G60</f>
        <v>2.3</v>
      </c>
    </row>
    <row r="60" spans="1:7" ht="38.25">
      <c r="A60" s="3" t="s">
        <v>126</v>
      </c>
      <c r="B60" s="7" t="s">
        <v>0</v>
      </c>
      <c r="C60" s="32"/>
      <c r="D60" s="26"/>
      <c r="E60" s="24"/>
      <c r="F60" s="16">
        <f>1+1.3</f>
        <v>2.3</v>
      </c>
      <c r="G60" s="24">
        <f t="shared" si="0"/>
        <v>2.3</v>
      </c>
    </row>
    <row r="61" spans="1:7" s="20" customFormat="1" ht="13.5" hidden="1">
      <c r="A61" s="19"/>
      <c r="B61" s="35"/>
      <c r="C61" s="36">
        <f>C62</f>
        <v>0</v>
      </c>
      <c r="D61" s="31"/>
      <c r="E61" s="24"/>
      <c r="F61" s="49"/>
      <c r="G61" s="24">
        <f t="shared" si="0"/>
        <v>0</v>
      </c>
    </row>
    <row r="62" spans="1:7" ht="12.75" hidden="1">
      <c r="A62" s="3"/>
      <c r="B62" s="7"/>
      <c r="C62" s="32"/>
      <c r="D62" s="26"/>
      <c r="E62" s="24"/>
      <c r="F62" s="16"/>
      <c r="G62" s="24">
        <f t="shared" si="0"/>
        <v>0</v>
      </c>
    </row>
    <row r="63" spans="1:7" ht="27">
      <c r="A63" s="19" t="s">
        <v>2</v>
      </c>
      <c r="B63" s="35" t="s">
        <v>116</v>
      </c>
      <c r="C63" s="36">
        <f>C64</f>
        <v>0</v>
      </c>
      <c r="D63" s="36"/>
      <c r="E63" s="36"/>
      <c r="F63" s="16"/>
      <c r="G63" s="24">
        <f t="shared" si="0"/>
        <v>0</v>
      </c>
    </row>
    <row r="64" spans="1:7" ht="15" customHeight="1">
      <c r="A64" s="19" t="s">
        <v>3</v>
      </c>
      <c r="B64" s="6" t="s">
        <v>117</v>
      </c>
      <c r="C64" s="24">
        <f>C65</f>
        <v>0</v>
      </c>
      <c r="D64" s="24"/>
      <c r="E64" s="24"/>
      <c r="F64" s="16"/>
      <c r="G64" s="24">
        <f t="shared" si="0"/>
        <v>0</v>
      </c>
    </row>
    <row r="65" spans="1:7" ht="25.5">
      <c r="A65" s="3" t="s">
        <v>1</v>
      </c>
      <c r="B65" s="7" t="s">
        <v>118</v>
      </c>
      <c r="C65" s="32"/>
      <c r="D65" s="26"/>
      <c r="E65" s="24"/>
      <c r="F65" s="16"/>
      <c r="G65" s="24">
        <f t="shared" si="0"/>
        <v>0</v>
      </c>
    </row>
    <row r="66" spans="1:7" ht="25.5" customHeight="1" hidden="1">
      <c r="A66" s="3"/>
      <c r="B66" s="6"/>
      <c r="C66" s="25"/>
      <c r="D66" s="26"/>
      <c r="E66" s="24"/>
      <c r="F66" s="16"/>
      <c r="G66" s="24">
        <f t="shared" si="0"/>
        <v>0</v>
      </c>
    </row>
    <row r="67" spans="1:7" ht="12.75" hidden="1">
      <c r="A67" s="3"/>
      <c r="B67" s="5"/>
      <c r="C67" s="24"/>
      <c r="D67" s="26"/>
      <c r="E67" s="24"/>
      <c r="F67" s="16"/>
      <c r="G67" s="24">
        <f t="shared" si="0"/>
        <v>0</v>
      </c>
    </row>
    <row r="68" spans="1:7" ht="12.75" hidden="1">
      <c r="A68" s="3"/>
      <c r="B68" s="7"/>
      <c r="C68" s="32"/>
      <c r="D68" s="26"/>
      <c r="E68" s="24"/>
      <c r="F68" s="16"/>
      <c r="G68" s="24">
        <f t="shared" si="0"/>
        <v>0</v>
      </c>
    </row>
    <row r="69" spans="1:7" ht="12.75" hidden="1">
      <c r="A69" s="3"/>
      <c r="B69" s="5"/>
      <c r="C69" s="25"/>
      <c r="D69" s="26"/>
      <c r="E69" s="24"/>
      <c r="F69" s="16"/>
      <c r="G69" s="24">
        <f t="shared" si="0"/>
        <v>0</v>
      </c>
    </row>
    <row r="70" spans="1:7" ht="12.75" hidden="1">
      <c r="A70" s="3"/>
      <c r="B70" s="6"/>
      <c r="C70" s="28"/>
      <c r="D70" s="26"/>
      <c r="E70" s="24"/>
      <c r="F70" s="16"/>
      <c r="G70" s="24">
        <f t="shared" si="0"/>
        <v>0</v>
      </c>
    </row>
    <row r="71" spans="1:7" ht="12.75" hidden="1">
      <c r="A71" s="3"/>
      <c r="B71" s="5"/>
      <c r="C71" s="25"/>
      <c r="D71" s="26"/>
      <c r="E71" s="24"/>
      <c r="F71" s="16"/>
      <c r="G71" s="24">
        <f t="shared" si="0"/>
        <v>0</v>
      </c>
    </row>
    <row r="72" spans="1:7" ht="12.75" hidden="1">
      <c r="A72" s="3"/>
      <c r="B72" s="6"/>
      <c r="C72" s="25"/>
      <c r="D72" s="26"/>
      <c r="E72" s="24"/>
      <c r="F72" s="16"/>
      <c r="G72" s="24">
        <f t="shared" si="0"/>
        <v>0</v>
      </c>
    </row>
    <row r="73" spans="1:7" ht="12.75" hidden="1">
      <c r="A73" s="3"/>
      <c r="B73" s="5"/>
      <c r="C73" s="33"/>
      <c r="D73" s="26"/>
      <c r="E73" s="24"/>
      <c r="F73" s="16"/>
      <c r="G73" s="24">
        <f t="shared" si="0"/>
        <v>0</v>
      </c>
    </row>
    <row r="74" spans="1:7" ht="12.75" hidden="1">
      <c r="A74" s="3"/>
      <c r="B74" s="7"/>
      <c r="C74" s="32"/>
      <c r="D74" s="26"/>
      <c r="E74" s="24"/>
      <c r="F74" s="16"/>
      <c r="G74" s="24">
        <f t="shared" si="0"/>
        <v>0</v>
      </c>
    </row>
    <row r="75" spans="1:7" ht="21" customHeight="1" hidden="1">
      <c r="A75" s="3"/>
      <c r="B75" s="5"/>
      <c r="C75" s="34"/>
      <c r="D75" s="26"/>
      <c r="E75" s="24"/>
      <c r="F75" s="16"/>
      <c r="G75" s="24">
        <f t="shared" si="0"/>
        <v>0</v>
      </c>
    </row>
    <row r="76" spans="1:7" ht="12.75" hidden="1">
      <c r="A76" s="3"/>
      <c r="B76" s="7"/>
      <c r="C76" s="32"/>
      <c r="D76" s="26"/>
      <c r="E76" s="24"/>
      <c r="F76" s="16"/>
      <c r="G76" s="24">
        <f aca="true" t="shared" si="2" ref="G76:G139">C76+F76</f>
        <v>0</v>
      </c>
    </row>
    <row r="77" spans="1:7" ht="12.75" hidden="1">
      <c r="A77" s="3"/>
      <c r="B77" s="5"/>
      <c r="C77" s="25"/>
      <c r="D77" s="26"/>
      <c r="E77" s="24"/>
      <c r="F77" s="16"/>
      <c r="G77" s="24">
        <f t="shared" si="2"/>
        <v>0</v>
      </c>
    </row>
    <row r="78" spans="1:7" ht="12.75" hidden="1">
      <c r="A78" s="3"/>
      <c r="B78" s="6"/>
      <c r="C78" s="25"/>
      <c r="D78" s="26"/>
      <c r="E78" s="24"/>
      <c r="F78" s="16"/>
      <c r="G78" s="24">
        <f t="shared" si="2"/>
        <v>0</v>
      </c>
    </row>
    <row r="79" spans="1:7" ht="12.75" hidden="1">
      <c r="A79" s="3"/>
      <c r="B79" s="5"/>
      <c r="C79" s="28"/>
      <c r="D79" s="26"/>
      <c r="E79" s="24"/>
      <c r="F79" s="16"/>
      <c r="G79" s="24">
        <f t="shared" si="2"/>
        <v>0</v>
      </c>
    </row>
    <row r="80" spans="1:7" s="20" customFormat="1" ht="12.75">
      <c r="A80" s="19" t="s">
        <v>4</v>
      </c>
      <c r="B80" s="6" t="s">
        <v>127</v>
      </c>
      <c r="C80" s="24">
        <f aca="true" t="shared" si="3" ref="C80:G81">C81</f>
        <v>0</v>
      </c>
      <c r="D80" s="24">
        <f t="shared" si="3"/>
        <v>0</v>
      </c>
      <c r="E80" s="24">
        <f t="shared" si="3"/>
        <v>0</v>
      </c>
      <c r="F80" s="24">
        <f t="shared" si="3"/>
        <v>2.6</v>
      </c>
      <c r="G80" s="24">
        <f t="shared" si="3"/>
        <v>2.6</v>
      </c>
    </row>
    <row r="81" spans="1:7" ht="12.75">
      <c r="A81" s="3" t="s">
        <v>5</v>
      </c>
      <c r="B81" s="6" t="s">
        <v>6</v>
      </c>
      <c r="C81" s="24">
        <f t="shared" si="3"/>
        <v>0</v>
      </c>
      <c r="D81" s="24">
        <f t="shared" si="3"/>
        <v>0</v>
      </c>
      <c r="E81" s="24">
        <f t="shared" si="3"/>
        <v>0</v>
      </c>
      <c r="F81" s="24">
        <f t="shared" si="3"/>
        <v>2.6</v>
      </c>
      <c r="G81" s="24">
        <f t="shared" si="3"/>
        <v>2.6</v>
      </c>
    </row>
    <row r="82" spans="1:7" ht="30" customHeight="1">
      <c r="A82" s="3" t="s">
        <v>7</v>
      </c>
      <c r="B82" s="5" t="s">
        <v>8</v>
      </c>
      <c r="C82" s="28"/>
      <c r="D82" s="28"/>
      <c r="E82" s="30"/>
      <c r="F82" s="16">
        <v>2.6</v>
      </c>
      <c r="G82" s="24">
        <f t="shared" si="2"/>
        <v>2.6</v>
      </c>
    </row>
    <row r="83" spans="1:7" s="20" customFormat="1" ht="17.25" customHeight="1" hidden="1">
      <c r="A83" s="19" t="s">
        <v>105</v>
      </c>
      <c r="B83" s="6" t="s">
        <v>106</v>
      </c>
      <c r="C83" s="30">
        <f>C84+C86+C87+C89+C90+C91+C92+C95</f>
        <v>0</v>
      </c>
      <c r="D83" s="30"/>
      <c r="E83" s="30"/>
      <c r="F83" s="49"/>
      <c r="G83" s="24">
        <f t="shared" si="2"/>
        <v>0</v>
      </c>
    </row>
    <row r="84" spans="1:7" s="20" customFormat="1" ht="20.25" customHeight="1" hidden="1">
      <c r="A84" s="19" t="s">
        <v>121</v>
      </c>
      <c r="B84" s="6" t="s">
        <v>122</v>
      </c>
      <c r="C84" s="30">
        <f>C85</f>
        <v>0</v>
      </c>
      <c r="D84" s="30"/>
      <c r="E84" s="30"/>
      <c r="F84" s="49"/>
      <c r="G84" s="24">
        <f t="shared" si="2"/>
        <v>0</v>
      </c>
    </row>
    <row r="85" spans="1:7" s="44" customFormat="1" ht="40.5" customHeight="1" hidden="1">
      <c r="A85" s="43" t="s">
        <v>145</v>
      </c>
      <c r="B85" s="21" t="s">
        <v>146</v>
      </c>
      <c r="C85" s="38"/>
      <c r="D85" s="38"/>
      <c r="E85" s="30"/>
      <c r="F85" s="50"/>
      <c r="G85" s="24">
        <f t="shared" si="2"/>
        <v>0</v>
      </c>
    </row>
    <row r="86" spans="1:7" s="20" customFormat="1" ht="55.5" customHeight="1" hidden="1">
      <c r="A86" s="19" t="s">
        <v>124</v>
      </c>
      <c r="B86" s="6" t="s">
        <v>147</v>
      </c>
      <c r="C86" s="30"/>
      <c r="D86" s="30"/>
      <c r="E86" s="30"/>
      <c r="F86" s="49"/>
      <c r="G86" s="24">
        <f t="shared" si="2"/>
        <v>0</v>
      </c>
    </row>
    <row r="87" spans="1:7" s="20" customFormat="1" ht="28.5" customHeight="1" hidden="1">
      <c r="A87" s="19" t="s">
        <v>148</v>
      </c>
      <c r="B87" s="6" t="s">
        <v>149</v>
      </c>
      <c r="C87" s="30">
        <f>C88</f>
        <v>0</v>
      </c>
      <c r="D87" s="30"/>
      <c r="E87" s="30"/>
      <c r="F87" s="49"/>
      <c r="G87" s="24">
        <f t="shared" si="2"/>
        <v>0</v>
      </c>
    </row>
    <row r="88" spans="1:7" s="44" customFormat="1" ht="40.5" customHeight="1" hidden="1">
      <c r="A88" s="43" t="s">
        <v>123</v>
      </c>
      <c r="B88" s="21" t="s">
        <v>150</v>
      </c>
      <c r="C88" s="38"/>
      <c r="D88" s="38"/>
      <c r="E88" s="30"/>
      <c r="F88" s="50"/>
      <c r="G88" s="24">
        <f t="shared" si="2"/>
        <v>0</v>
      </c>
    </row>
    <row r="89" spans="1:7" s="20" customFormat="1" ht="28.5" customHeight="1" hidden="1">
      <c r="A89" s="19" t="s">
        <v>151</v>
      </c>
      <c r="B89" s="6" t="s">
        <v>152</v>
      </c>
      <c r="C89" s="30"/>
      <c r="D89" s="30"/>
      <c r="E89" s="30"/>
      <c r="F89" s="49"/>
      <c r="G89" s="24">
        <f t="shared" si="2"/>
        <v>0</v>
      </c>
    </row>
    <row r="90" spans="1:7" s="20" customFormat="1" ht="41.25" customHeight="1" hidden="1">
      <c r="A90" s="19" t="s">
        <v>153</v>
      </c>
      <c r="B90" s="6" t="s">
        <v>154</v>
      </c>
      <c r="C90" s="30"/>
      <c r="D90" s="30"/>
      <c r="E90" s="30"/>
      <c r="F90" s="49"/>
      <c r="G90" s="24">
        <f t="shared" si="2"/>
        <v>0</v>
      </c>
    </row>
    <row r="91" spans="1:7" s="20" customFormat="1" ht="27" customHeight="1" hidden="1">
      <c r="A91" s="19" t="s">
        <v>155</v>
      </c>
      <c r="B91" s="6" t="s">
        <v>156</v>
      </c>
      <c r="C91" s="30"/>
      <c r="D91" s="30"/>
      <c r="E91" s="30"/>
      <c r="F91" s="49"/>
      <c r="G91" s="24">
        <f t="shared" si="2"/>
        <v>0</v>
      </c>
    </row>
    <row r="92" spans="1:7" s="20" customFormat="1" ht="26.25" customHeight="1" hidden="1">
      <c r="A92" s="19" t="s">
        <v>157</v>
      </c>
      <c r="B92" s="6" t="s">
        <v>158</v>
      </c>
      <c r="C92" s="30">
        <f>C94</f>
        <v>0</v>
      </c>
      <c r="D92" s="30"/>
      <c r="E92" s="30"/>
      <c r="F92" s="49"/>
      <c r="G92" s="24">
        <f t="shared" si="2"/>
        <v>0</v>
      </c>
    </row>
    <row r="93" spans="1:7" s="20" customFormat="1" ht="17.25" customHeight="1" hidden="1">
      <c r="A93" s="19"/>
      <c r="B93" s="6"/>
      <c r="C93" s="30"/>
      <c r="D93" s="30"/>
      <c r="E93" s="30"/>
      <c r="F93" s="49"/>
      <c r="G93" s="24">
        <f t="shared" si="2"/>
        <v>0</v>
      </c>
    </row>
    <row r="94" spans="1:7" s="44" customFormat="1" ht="17.25" customHeight="1" hidden="1">
      <c r="A94" s="43" t="s">
        <v>125</v>
      </c>
      <c r="B94" s="21" t="s">
        <v>159</v>
      </c>
      <c r="C94" s="38"/>
      <c r="D94" s="38"/>
      <c r="E94" s="38"/>
      <c r="F94" s="50"/>
      <c r="G94" s="24">
        <f t="shared" si="2"/>
        <v>0</v>
      </c>
    </row>
    <row r="95" spans="1:7" s="20" customFormat="1" ht="30" customHeight="1" hidden="1">
      <c r="A95" s="19"/>
      <c r="B95" s="6"/>
      <c r="C95" s="30"/>
      <c r="D95" s="30"/>
      <c r="E95" s="30"/>
      <c r="F95" s="49"/>
      <c r="G95" s="24">
        <f t="shared" si="2"/>
        <v>0</v>
      </c>
    </row>
    <row r="96" spans="1:7" ht="12.75" hidden="1">
      <c r="A96" s="3"/>
      <c r="B96" s="10"/>
      <c r="C96" s="34"/>
      <c r="D96" s="26"/>
      <c r="E96" s="24"/>
      <c r="F96" s="16"/>
      <c r="G96" s="24">
        <f t="shared" si="2"/>
        <v>0</v>
      </c>
    </row>
    <row r="97" spans="1:7" ht="25.5">
      <c r="A97" s="3" t="s">
        <v>184</v>
      </c>
      <c r="B97" s="53" t="s">
        <v>185</v>
      </c>
      <c r="C97" s="34"/>
      <c r="D97" s="26"/>
      <c r="E97" s="24"/>
      <c r="F97" s="16">
        <v>42.8</v>
      </c>
      <c r="G97" s="24">
        <f t="shared" si="2"/>
        <v>42.8</v>
      </c>
    </row>
    <row r="98" spans="1:7" ht="12.75">
      <c r="A98" s="3" t="s">
        <v>86</v>
      </c>
      <c r="B98" s="6" t="s">
        <v>87</v>
      </c>
      <c r="C98" s="24">
        <f>C99</f>
        <v>599</v>
      </c>
      <c r="D98" s="24">
        <f>D99</f>
        <v>0</v>
      </c>
      <c r="E98" s="24">
        <f>E99</f>
        <v>0</v>
      </c>
      <c r="F98" s="24">
        <f>F99</f>
        <v>-18.999999999999993</v>
      </c>
      <c r="G98" s="24">
        <f>G99</f>
        <v>580</v>
      </c>
    </row>
    <row r="99" spans="1:7" ht="38.25" customHeight="1">
      <c r="A99" s="3" t="s">
        <v>88</v>
      </c>
      <c r="B99" s="5" t="s">
        <v>89</v>
      </c>
      <c r="C99" s="24">
        <f>C100+C105+C131+C135</f>
        <v>599</v>
      </c>
      <c r="D99" s="24">
        <f>D100+D105+D131+D135</f>
        <v>0</v>
      </c>
      <c r="E99" s="24">
        <f>E100+E105+E131+E135</f>
        <v>0</v>
      </c>
      <c r="F99" s="24">
        <f>F100+F105+F131+F135</f>
        <v>-18.999999999999993</v>
      </c>
      <c r="G99" s="24">
        <f>G100+G105+G131+G135</f>
        <v>580</v>
      </c>
    </row>
    <row r="100" spans="1:7" ht="18" customHeight="1">
      <c r="A100" s="3" t="s">
        <v>128</v>
      </c>
      <c r="B100" s="6" t="s">
        <v>90</v>
      </c>
      <c r="C100" s="24">
        <f>C102</f>
        <v>599</v>
      </c>
      <c r="D100" s="24">
        <f>D102</f>
        <v>0</v>
      </c>
      <c r="E100" s="24">
        <f>E102</f>
        <v>0</v>
      </c>
      <c r="F100" s="24">
        <f>F102</f>
        <v>-43.099999999999994</v>
      </c>
      <c r="G100" s="24">
        <f>G102</f>
        <v>555.9</v>
      </c>
    </row>
    <row r="101" spans="1:7" ht="12.75">
      <c r="A101" s="3" t="s">
        <v>129</v>
      </c>
      <c r="B101" s="6" t="s">
        <v>130</v>
      </c>
      <c r="C101" s="24">
        <f>C102</f>
        <v>599</v>
      </c>
      <c r="D101" s="24">
        <f>D102</f>
        <v>0</v>
      </c>
      <c r="E101" s="24">
        <f>E102</f>
        <v>0</v>
      </c>
      <c r="F101" s="24">
        <f>F102</f>
        <v>-43.099999999999994</v>
      </c>
      <c r="G101" s="24">
        <f>G102</f>
        <v>555.9</v>
      </c>
    </row>
    <row r="102" spans="1:7" ht="25.5">
      <c r="A102" s="3" t="s">
        <v>9</v>
      </c>
      <c r="B102" s="5" t="s">
        <v>10</v>
      </c>
      <c r="C102" s="28">
        <v>599</v>
      </c>
      <c r="D102" s="26"/>
      <c r="E102" s="24"/>
      <c r="F102" s="16">
        <f>41-84.1</f>
        <v>-43.099999999999994</v>
      </c>
      <c r="G102" s="24">
        <f t="shared" si="2"/>
        <v>555.9</v>
      </c>
    </row>
    <row r="103" spans="1:7" ht="38.25" hidden="1" outlineLevel="1">
      <c r="A103" s="11" t="s">
        <v>91</v>
      </c>
      <c r="B103" s="12" t="s">
        <v>92</v>
      </c>
      <c r="C103" s="34"/>
      <c r="D103" s="26"/>
      <c r="E103" s="24"/>
      <c r="F103" s="16"/>
      <c r="G103" s="24">
        <f t="shared" si="2"/>
        <v>0</v>
      </c>
    </row>
    <row r="104" spans="1:7" ht="12.75" hidden="1" collapsed="1">
      <c r="A104" s="3"/>
      <c r="B104" s="5"/>
      <c r="C104" s="28"/>
      <c r="D104" s="26"/>
      <c r="E104" s="24"/>
      <c r="F104" s="16"/>
      <c r="G104" s="24">
        <f t="shared" si="2"/>
        <v>0</v>
      </c>
    </row>
    <row r="105" spans="1:7" ht="15.75" customHeight="1">
      <c r="A105" s="3" t="s">
        <v>11</v>
      </c>
      <c r="B105" s="6" t="s">
        <v>93</v>
      </c>
      <c r="C105" s="24">
        <f>C106+C108+C110+C113+C117+C122+C115+C119</f>
        <v>0</v>
      </c>
      <c r="D105" s="24">
        <f>D106+D108+D110+D113+D117+D122+D115+D119</f>
        <v>0</v>
      </c>
      <c r="E105" s="24">
        <f>E106+E108+E110+E113+E117+E122+E115+E119</f>
        <v>0</v>
      </c>
      <c r="F105" s="24">
        <f>F106+F108+F110+F113+F117+F122+F115+F119</f>
        <v>24.1</v>
      </c>
      <c r="G105" s="24">
        <f>G106+G108+G110+G113+G117+G122+G115+G119</f>
        <v>24.1</v>
      </c>
    </row>
    <row r="106" spans="1:7" ht="25.5" hidden="1">
      <c r="A106" s="3" t="s">
        <v>132</v>
      </c>
      <c r="B106" s="6" t="s">
        <v>53</v>
      </c>
      <c r="C106" s="24">
        <f>C107</f>
        <v>0</v>
      </c>
      <c r="D106" s="24"/>
      <c r="E106" s="24"/>
      <c r="F106" s="16"/>
      <c r="G106" s="24">
        <f t="shared" si="2"/>
        <v>0</v>
      </c>
    </row>
    <row r="107" spans="1:7" ht="28.5" customHeight="1" hidden="1">
      <c r="A107" s="3" t="s">
        <v>44</v>
      </c>
      <c r="B107" s="21" t="s">
        <v>133</v>
      </c>
      <c r="C107" s="33"/>
      <c r="D107" s="33"/>
      <c r="E107" s="24"/>
      <c r="F107" s="16"/>
      <c r="G107" s="24">
        <f t="shared" si="2"/>
        <v>0</v>
      </c>
    </row>
    <row r="108" spans="1:7" s="20" customFormat="1" ht="25.5">
      <c r="A108" s="19" t="s">
        <v>13</v>
      </c>
      <c r="B108" s="6" t="s">
        <v>131</v>
      </c>
      <c r="C108" s="24">
        <f>C109</f>
        <v>0</v>
      </c>
      <c r="D108" s="24">
        <f>D109</f>
        <v>0</v>
      </c>
      <c r="E108" s="24">
        <f>E109</f>
        <v>0</v>
      </c>
      <c r="F108" s="24">
        <f>F109</f>
        <v>1.3</v>
      </c>
      <c r="G108" s="24">
        <f>G109</f>
        <v>1.3</v>
      </c>
    </row>
    <row r="109" spans="1:7" ht="26.25" customHeight="1">
      <c r="A109" s="3" t="s">
        <v>14</v>
      </c>
      <c r="B109" s="5" t="s">
        <v>12</v>
      </c>
      <c r="C109" s="28"/>
      <c r="D109" s="26"/>
      <c r="E109" s="24"/>
      <c r="F109" s="16">
        <v>1.3</v>
      </c>
      <c r="G109" s="24">
        <f t="shared" si="2"/>
        <v>1.3</v>
      </c>
    </row>
    <row r="110" spans="1:7" ht="63.75" hidden="1">
      <c r="A110" s="19" t="s">
        <v>134</v>
      </c>
      <c r="B110" s="6" t="s">
        <v>42</v>
      </c>
      <c r="C110" s="24">
        <f>C111</f>
        <v>0</v>
      </c>
      <c r="D110" s="24"/>
      <c r="E110" s="24"/>
      <c r="F110" s="16"/>
      <c r="G110" s="24">
        <f t="shared" si="2"/>
        <v>0</v>
      </c>
    </row>
    <row r="111" spans="1:7" ht="63.75" hidden="1">
      <c r="A111" s="3" t="s">
        <v>135</v>
      </c>
      <c r="B111" s="5" t="s">
        <v>43</v>
      </c>
      <c r="C111" s="28"/>
      <c r="D111" s="26"/>
      <c r="E111" s="24"/>
      <c r="F111" s="16"/>
      <c r="G111" s="24">
        <f t="shared" si="2"/>
        <v>0</v>
      </c>
    </row>
    <row r="112" spans="1:7" ht="12.75" hidden="1" outlineLevel="1">
      <c r="A112" s="39"/>
      <c r="B112" s="40"/>
      <c r="C112" s="34"/>
      <c r="D112" s="26"/>
      <c r="E112" s="24"/>
      <c r="F112" s="16"/>
      <c r="G112" s="24">
        <f t="shared" si="2"/>
        <v>0</v>
      </c>
    </row>
    <row r="113" spans="1:7" s="20" customFormat="1" ht="25.5" hidden="1" outlineLevel="1">
      <c r="A113" s="41" t="s">
        <v>136</v>
      </c>
      <c r="B113" s="42" t="s">
        <v>138</v>
      </c>
      <c r="C113" s="24">
        <f>C114</f>
        <v>0</v>
      </c>
      <c r="D113" s="24"/>
      <c r="E113" s="24"/>
      <c r="F113" s="49"/>
      <c r="G113" s="24">
        <f t="shared" si="2"/>
        <v>0</v>
      </c>
    </row>
    <row r="114" spans="1:7" ht="25.5" hidden="1" outlineLevel="1">
      <c r="A114" s="39" t="s">
        <v>137</v>
      </c>
      <c r="B114" s="40" t="s">
        <v>139</v>
      </c>
      <c r="C114" s="34"/>
      <c r="D114" s="26"/>
      <c r="E114" s="24"/>
      <c r="F114" s="16"/>
      <c r="G114" s="24">
        <f t="shared" si="2"/>
        <v>0</v>
      </c>
    </row>
    <row r="115" spans="1:7" s="20" customFormat="1" ht="25.5" outlineLevel="1">
      <c r="A115" s="41" t="s">
        <v>15</v>
      </c>
      <c r="B115" s="42" t="s">
        <v>17</v>
      </c>
      <c r="C115" s="24">
        <f>C116</f>
        <v>0</v>
      </c>
      <c r="D115" s="24">
        <f>D116</f>
        <v>0</v>
      </c>
      <c r="E115" s="24">
        <f>E116</f>
        <v>0</v>
      </c>
      <c r="F115" s="24">
        <f>F116</f>
        <v>22.8</v>
      </c>
      <c r="G115" s="24">
        <f>G116</f>
        <v>22.8</v>
      </c>
    </row>
    <row r="116" spans="1:7" ht="25.5" customHeight="1" outlineLevel="1">
      <c r="A116" s="39" t="s">
        <v>16</v>
      </c>
      <c r="B116" s="40" t="s">
        <v>18</v>
      </c>
      <c r="C116" s="34"/>
      <c r="D116" s="34"/>
      <c r="E116" s="24"/>
      <c r="F116" s="16">
        <v>22.8</v>
      </c>
      <c r="G116" s="24">
        <f t="shared" si="2"/>
        <v>22.8</v>
      </c>
    </row>
    <row r="117" spans="1:7" s="20" customFormat="1" ht="25.5" hidden="1" outlineLevel="1">
      <c r="A117" s="41" t="s">
        <v>140</v>
      </c>
      <c r="B117" s="42" t="s">
        <v>142</v>
      </c>
      <c r="C117" s="24">
        <f>C118</f>
        <v>0</v>
      </c>
      <c r="D117" s="24"/>
      <c r="E117" s="24"/>
      <c r="F117" s="49"/>
      <c r="G117" s="24">
        <f t="shared" si="2"/>
        <v>0</v>
      </c>
    </row>
    <row r="118" spans="1:7" ht="25.5" hidden="1" outlineLevel="1">
      <c r="A118" s="39" t="s">
        <v>141</v>
      </c>
      <c r="B118" s="40" t="s">
        <v>143</v>
      </c>
      <c r="C118" s="34"/>
      <c r="D118" s="26"/>
      <c r="E118" s="24"/>
      <c r="F118" s="16"/>
      <c r="G118" s="24">
        <f t="shared" si="2"/>
        <v>0</v>
      </c>
    </row>
    <row r="119" spans="1:7" s="20" customFormat="1" ht="38.25" customHeight="1" hidden="1" outlineLevel="1">
      <c r="A119" s="41" t="s">
        <v>70</v>
      </c>
      <c r="B119" s="42" t="s">
        <v>71</v>
      </c>
      <c r="C119" s="24">
        <f>C120</f>
        <v>0</v>
      </c>
      <c r="D119" s="31"/>
      <c r="E119" s="24"/>
      <c r="F119" s="49"/>
      <c r="G119" s="24">
        <f t="shared" si="2"/>
        <v>0</v>
      </c>
    </row>
    <row r="120" spans="1:7" ht="43.5" customHeight="1" hidden="1" outlineLevel="1">
      <c r="A120" s="39" t="s">
        <v>69</v>
      </c>
      <c r="B120" s="40" t="s">
        <v>72</v>
      </c>
      <c r="C120" s="34"/>
      <c r="D120" s="26"/>
      <c r="E120" s="24"/>
      <c r="F120" s="16"/>
      <c r="G120" s="24">
        <f t="shared" si="2"/>
        <v>0</v>
      </c>
    </row>
    <row r="121" spans="1:7" ht="12.75" hidden="1" outlineLevel="1">
      <c r="A121" s="39"/>
      <c r="B121" s="40"/>
      <c r="C121" s="34"/>
      <c r="D121" s="26"/>
      <c r="E121" s="24"/>
      <c r="F121" s="16"/>
      <c r="G121" s="24">
        <f t="shared" si="2"/>
        <v>0</v>
      </c>
    </row>
    <row r="122" spans="1:7" ht="13.5" customHeight="1" hidden="1" collapsed="1">
      <c r="A122" s="3" t="s">
        <v>51</v>
      </c>
      <c r="B122" s="22" t="s">
        <v>114</v>
      </c>
      <c r="C122" s="24">
        <f>C123</f>
        <v>0</v>
      </c>
      <c r="D122" s="24"/>
      <c r="E122" s="24"/>
      <c r="F122" s="16"/>
      <c r="G122" s="24">
        <f t="shared" si="2"/>
        <v>0</v>
      </c>
    </row>
    <row r="123" spans="1:7" ht="16.5" customHeight="1" hidden="1">
      <c r="A123" s="3" t="s">
        <v>52</v>
      </c>
      <c r="B123" s="5" t="s">
        <v>144</v>
      </c>
      <c r="C123" s="34">
        <f>SUM(C124:C130)</f>
        <v>0</v>
      </c>
      <c r="D123" s="34"/>
      <c r="E123" s="24"/>
      <c r="F123" s="16"/>
      <c r="G123" s="24">
        <f t="shared" si="2"/>
        <v>0</v>
      </c>
    </row>
    <row r="124" spans="1:7" ht="38.25" hidden="1">
      <c r="A124" s="3" t="s">
        <v>59</v>
      </c>
      <c r="B124" s="5" t="s">
        <v>54</v>
      </c>
      <c r="C124" s="34"/>
      <c r="D124" s="26"/>
      <c r="E124" s="24"/>
      <c r="F124" s="16"/>
      <c r="G124" s="24">
        <f t="shared" si="2"/>
        <v>0</v>
      </c>
    </row>
    <row r="125" spans="1:7" ht="25.5" hidden="1">
      <c r="A125" s="3"/>
      <c r="B125" s="5" t="s">
        <v>55</v>
      </c>
      <c r="C125" s="34"/>
      <c r="D125" s="26"/>
      <c r="E125" s="24"/>
      <c r="F125" s="16"/>
      <c r="G125" s="24">
        <f t="shared" si="2"/>
        <v>0</v>
      </c>
    </row>
    <row r="126" spans="1:7" ht="25.5" hidden="1">
      <c r="A126" s="3"/>
      <c r="B126" s="5" t="s">
        <v>56</v>
      </c>
      <c r="C126" s="34"/>
      <c r="D126" s="26"/>
      <c r="E126" s="24"/>
      <c r="F126" s="16"/>
      <c r="G126" s="24">
        <f t="shared" si="2"/>
        <v>0</v>
      </c>
    </row>
    <row r="127" spans="1:7" ht="12.75" hidden="1">
      <c r="A127" s="3"/>
      <c r="B127" s="5" t="s">
        <v>57</v>
      </c>
      <c r="C127" s="34"/>
      <c r="D127" s="26"/>
      <c r="E127" s="24"/>
      <c r="F127" s="16"/>
      <c r="G127" s="24">
        <f t="shared" si="2"/>
        <v>0</v>
      </c>
    </row>
    <row r="128" spans="1:7" ht="29.25" customHeight="1" hidden="1">
      <c r="A128" s="3"/>
      <c r="B128" s="5" t="s">
        <v>58</v>
      </c>
      <c r="C128" s="34"/>
      <c r="D128" s="26"/>
      <c r="E128" s="24"/>
      <c r="F128" s="16"/>
      <c r="G128" s="24">
        <f t="shared" si="2"/>
        <v>0</v>
      </c>
    </row>
    <row r="129" spans="1:7" ht="27" customHeight="1" hidden="1">
      <c r="A129" s="3"/>
      <c r="B129" s="5" t="s">
        <v>60</v>
      </c>
      <c r="C129" s="34"/>
      <c r="D129" s="26"/>
      <c r="E129" s="24"/>
      <c r="F129" s="16"/>
      <c r="G129" s="24">
        <f t="shared" si="2"/>
        <v>0</v>
      </c>
    </row>
    <row r="130" spans="1:7" ht="12.75" hidden="1">
      <c r="A130" s="3"/>
      <c r="B130" s="5"/>
      <c r="C130" s="34"/>
      <c r="D130" s="26"/>
      <c r="E130" s="24"/>
      <c r="F130" s="16"/>
      <c r="G130" s="24">
        <f t="shared" si="2"/>
        <v>0</v>
      </c>
    </row>
    <row r="131" spans="1:7" s="20" customFormat="1" ht="25.5" hidden="1">
      <c r="A131" s="19" t="s">
        <v>46</v>
      </c>
      <c r="B131" s="6" t="s">
        <v>45</v>
      </c>
      <c r="C131" s="24">
        <f>C132</f>
        <v>0</v>
      </c>
      <c r="D131" s="24"/>
      <c r="E131" s="24"/>
      <c r="F131" s="49"/>
      <c r="G131" s="24">
        <f t="shared" si="2"/>
        <v>0</v>
      </c>
    </row>
    <row r="132" spans="1:7" ht="51" hidden="1">
      <c r="A132" s="3" t="s">
        <v>48</v>
      </c>
      <c r="B132" s="5" t="s">
        <v>47</v>
      </c>
      <c r="C132" s="34">
        <f>C133</f>
        <v>0</v>
      </c>
      <c r="D132" s="34"/>
      <c r="E132" s="24"/>
      <c r="F132" s="16"/>
      <c r="G132" s="24">
        <f t="shared" si="2"/>
        <v>0</v>
      </c>
    </row>
    <row r="133" spans="1:7" ht="38.25" hidden="1">
      <c r="A133" s="3" t="s">
        <v>50</v>
      </c>
      <c r="B133" s="5" t="s">
        <v>49</v>
      </c>
      <c r="C133" s="34"/>
      <c r="D133" s="26"/>
      <c r="E133" s="24"/>
      <c r="F133" s="16"/>
      <c r="G133" s="24">
        <f t="shared" si="2"/>
        <v>0</v>
      </c>
    </row>
    <row r="134" spans="1:7" s="20" customFormat="1" ht="25.5" hidden="1">
      <c r="A134" s="19" t="s">
        <v>64</v>
      </c>
      <c r="B134" s="6" t="s">
        <v>65</v>
      </c>
      <c r="C134" s="24">
        <f>C135</f>
        <v>0</v>
      </c>
      <c r="D134" s="24"/>
      <c r="E134" s="24"/>
      <c r="F134" s="49"/>
      <c r="G134" s="24">
        <f t="shared" si="2"/>
        <v>0</v>
      </c>
    </row>
    <row r="135" spans="1:7" ht="25.5" hidden="1">
      <c r="A135" s="3" t="s">
        <v>67</v>
      </c>
      <c r="B135" s="5" t="s">
        <v>66</v>
      </c>
      <c r="C135" s="34"/>
      <c r="D135" s="26"/>
      <c r="E135" s="24"/>
      <c r="F135" s="16"/>
      <c r="G135" s="24">
        <f t="shared" si="2"/>
        <v>0</v>
      </c>
    </row>
    <row r="136" spans="1:7" ht="25.5">
      <c r="A136" s="3" t="s">
        <v>107</v>
      </c>
      <c r="B136" s="6" t="s">
        <v>94</v>
      </c>
      <c r="C136" s="25">
        <f>C137</f>
        <v>0</v>
      </c>
      <c r="D136" s="25"/>
      <c r="E136" s="24"/>
      <c r="F136" s="16"/>
      <c r="G136" s="24">
        <f t="shared" si="2"/>
        <v>0</v>
      </c>
    </row>
    <row r="137" spans="1:7" s="20" customFormat="1" ht="18" customHeight="1">
      <c r="A137" s="19" t="s">
        <v>108</v>
      </c>
      <c r="B137" s="6" t="s">
        <v>95</v>
      </c>
      <c r="C137" s="24">
        <f>C138</f>
        <v>0</v>
      </c>
      <c r="D137" s="24"/>
      <c r="E137" s="24"/>
      <c r="F137" s="49"/>
      <c r="G137" s="24">
        <f t="shared" si="2"/>
        <v>0</v>
      </c>
    </row>
    <row r="138" spans="1:7" ht="20.25" customHeight="1">
      <c r="A138" s="3" t="s">
        <v>109</v>
      </c>
      <c r="B138" s="6" t="s">
        <v>96</v>
      </c>
      <c r="C138" s="24">
        <f>C139</f>
        <v>0</v>
      </c>
      <c r="D138" s="24"/>
      <c r="E138" s="24"/>
      <c r="F138" s="16"/>
      <c r="G138" s="24">
        <f t="shared" si="2"/>
        <v>0</v>
      </c>
    </row>
    <row r="139" spans="1:7" ht="12.75">
      <c r="A139" s="3" t="s">
        <v>115</v>
      </c>
      <c r="B139" s="5" t="s">
        <v>110</v>
      </c>
      <c r="C139" s="29"/>
      <c r="D139" s="26"/>
      <c r="E139" s="24"/>
      <c r="F139" s="16"/>
      <c r="G139" s="24">
        <f t="shared" si="2"/>
        <v>0</v>
      </c>
    </row>
    <row r="140" spans="1:7" ht="12.75">
      <c r="A140" s="13"/>
      <c r="B140" s="10" t="s">
        <v>97</v>
      </c>
      <c r="C140" s="24">
        <f>C11+C98+C136</f>
        <v>736</v>
      </c>
      <c r="D140" s="24">
        <f>D11+D98+D136</f>
        <v>13</v>
      </c>
      <c r="E140" s="24">
        <f>E11+E98+E136</f>
        <v>13</v>
      </c>
      <c r="F140" s="24">
        <f>F11+F98+F136</f>
        <v>56.300000000000004</v>
      </c>
      <c r="G140" s="24">
        <f>G11+G98+G136</f>
        <v>792.3</v>
      </c>
    </row>
    <row r="141" spans="1:7" ht="12.75">
      <c r="A141" s="14"/>
      <c r="B141" s="5" t="s">
        <v>98</v>
      </c>
      <c r="C141" s="31"/>
      <c r="D141" s="26"/>
      <c r="E141" s="26"/>
      <c r="F141" s="16"/>
      <c r="G141" s="24">
        <f aca="true" t="shared" si="4" ref="G141:G152">C141+F141</f>
        <v>0</v>
      </c>
    </row>
    <row r="142" spans="1:7" ht="12.75" hidden="1">
      <c r="A142" s="95"/>
      <c r="B142" s="96"/>
      <c r="C142" s="15"/>
      <c r="D142" s="18"/>
      <c r="G142" s="24">
        <f t="shared" si="4"/>
        <v>0</v>
      </c>
    </row>
    <row r="143" spans="1:7" ht="12.75" hidden="1">
      <c r="A143" s="3"/>
      <c r="B143" s="6"/>
      <c r="C143" s="8"/>
      <c r="D143" s="18"/>
      <c r="G143" s="24">
        <f t="shared" si="4"/>
        <v>0</v>
      </c>
    </row>
    <row r="144" spans="1:7" ht="12.75" hidden="1">
      <c r="A144" s="3"/>
      <c r="B144" s="5"/>
      <c r="C144" s="9"/>
      <c r="D144" s="18"/>
      <c r="G144" s="24">
        <f t="shared" si="4"/>
        <v>0</v>
      </c>
    </row>
    <row r="145" spans="1:7" ht="12.75" hidden="1">
      <c r="A145" s="3"/>
      <c r="B145" s="7"/>
      <c r="C145" s="16"/>
      <c r="D145" s="18"/>
      <c r="G145" s="24">
        <f t="shared" si="4"/>
        <v>0</v>
      </c>
    </row>
    <row r="146" spans="1:7" ht="12.75" hidden="1">
      <c r="A146" s="3"/>
      <c r="B146" s="5"/>
      <c r="C146" s="16"/>
      <c r="D146" s="18"/>
      <c r="G146" s="24">
        <f t="shared" si="4"/>
        <v>0</v>
      </c>
    </row>
    <row r="147" spans="1:7" ht="12.75" hidden="1">
      <c r="A147" s="3"/>
      <c r="B147" s="7"/>
      <c r="C147" s="16"/>
      <c r="D147" s="18"/>
      <c r="G147" s="24">
        <f t="shared" si="4"/>
        <v>0</v>
      </c>
    </row>
    <row r="148" spans="1:7" ht="12.75" hidden="1">
      <c r="A148" s="3"/>
      <c r="B148" s="6"/>
      <c r="C148" s="16"/>
      <c r="D148" s="18"/>
      <c r="G148" s="24">
        <f t="shared" si="4"/>
        <v>0</v>
      </c>
    </row>
    <row r="149" spans="1:7" ht="12.75" hidden="1">
      <c r="A149" s="3"/>
      <c r="B149" s="5"/>
      <c r="C149" s="16"/>
      <c r="D149" s="18"/>
      <c r="G149" s="24">
        <f t="shared" si="4"/>
        <v>0</v>
      </c>
    </row>
    <row r="150" spans="1:7" ht="12.75" hidden="1">
      <c r="A150" s="3"/>
      <c r="B150" s="7"/>
      <c r="C150" s="16"/>
      <c r="D150" s="18"/>
      <c r="G150" s="24">
        <f t="shared" si="4"/>
        <v>0</v>
      </c>
    </row>
    <row r="151" spans="1:7" ht="12.75" hidden="1">
      <c r="A151" s="3"/>
      <c r="B151" s="5"/>
      <c r="C151" s="16"/>
      <c r="D151" s="18"/>
      <c r="G151" s="24">
        <f t="shared" si="4"/>
        <v>0</v>
      </c>
    </row>
    <row r="152" spans="1:7" ht="12.75" hidden="1">
      <c r="A152" s="3"/>
      <c r="B152" s="7"/>
      <c r="C152" s="17"/>
      <c r="D152" s="18"/>
      <c r="G152" s="24">
        <f t="shared" si="4"/>
        <v>0</v>
      </c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  <row r="242" ht="12.75">
      <c r="D242" s="18"/>
    </row>
    <row r="243" ht="12.75">
      <c r="D243" s="18"/>
    </row>
  </sheetData>
  <mergeCells count="13">
    <mergeCell ref="C8:E8"/>
    <mergeCell ref="B1:E1"/>
    <mergeCell ref="B2:E2"/>
    <mergeCell ref="A142:B142"/>
    <mergeCell ref="A6:C6"/>
    <mergeCell ref="B9:B10"/>
    <mergeCell ref="A7:C7"/>
    <mergeCell ref="A9:A10"/>
    <mergeCell ref="C9:C10"/>
    <mergeCell ref="F9:F10"/>
    <mergeCell ref="G9:G10"/>
    <mergeCell ref="D9:D10"/>
    <mergeCell ref="E9:E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42"/>
  <sheetViews>
    <sheetView workbookViewId="0" topLeftCell="A1">
      <pane xSplit="1" ySplit="10" topLeftCell="B10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39" sqref="C139"/>
    </sheetView>
  </sheetViews>
  <sheetFormatPr defaultColWidth="9.140625" defaultRowHeight="12.75" outlineLevelRow="1"/>
  <cols>
    <col min="1" max="1" width="21.421875" style="1" customWidth="1"/>
    <col min="2" max="2" width="63.57421875" style="2" customWidth="1"/>
    <col min="3" max="3" width="9.710937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107" t="s">
        <v>74</v>
      </c>
      <c r="C1" s="107"/>
      <c r="D1" s="107"/>
      <c r="E1" s="107"/>
    </row>
    <row r="2" spans="2:5" ht="12.75">
      <c r="B2" s="107" t="s">
        <v>119</v>
      </c>
      <c r="C2" s="107"/>
      <c r="D2" s="107"/>
      <c r="E2" s="107"/>
    </row>
    <row r="3" spans="2:3" ht="12.75">
      <c r="B3" s="23" t="s">
        <v>120</v>
      </c>
      <c r="C3" s="23"/>
    </row>
    <row r="4" spans="2:3" ht="12.75">
      <c r="B4" s="23" t="s">
        <v>177</v>
      </c>
      <c r="C4" s="23"/>
    </row>
    <row r="6" spans="1:3" ht="18.75">
      <c r="A6" s="97" t="s">
        <v>166</v>
      </c>
      <c r="B6" s="97"/>
      <c r="C6" s="97"/>
    </row>
    <row r="7" spans="1:3" ht="12.75" hidden="1">
      <c r="A7" s="99"/>
      <c r="B7" s="99"/>
      <c r="C7" s="99"/>
    </row>
    <row r="8" spans="1:5" ht="18.75">
      <c r="A8" s="51" t="s">
        <v>167</v>
      </c>
      <c r="C8" s="106" t="s">
        <v>76</v>
      </c>
      <c r="D8" s="106"/>
      <c r="E8" s="106"/>
    </row>
    <row r="9" spans="1:7" ht="19.5" customHeight="1">
      <c r="A9" s="100" t="s">
        <v>77</v>
      </c>
      <c r="B9" s="98" t="s">
        <v>78</v>
      </c>
      <c r="C9" s="102" t="s">
        <v>163</v>
      </c>
      <c r="D9" s="104"/>
      <c r="E9" s="105"/>
      <c r="F9" s="108" t="s">
        <v>196</v>
      </c>
      <c r="G9" s="108" t="s">
        <v>187</v>
      </c>
    </row>
    <row r="10" spans="1:7" ht="20.25" customHeight="1">
      <c r="A10" s="101"/>
      <c r="B10" s="98"/>
      <c r="C10" s="103"/>
      <c r="D10" s="104"/>
      <c r="E10" s="105"/>
      <c r="F10" s="109"/>
      <c r="G10" s="109"/>
    </row>
    <row r="11" spans="1:7" s="20" customFormat="1" ht="12.75">
      <c r="A11" s="19" t="s">
        <v>100</v>
      </c>
      <c r="B11" s="4" t="s">
        <v>80</v>
      </c>
      <c r="C11" s="24">
        <f>C12+C36+C38+C52+C80+C83+C63+C61+C50</f>
        <v>50</v>
      </c>
      <c r="D11" s="24">
        <f>D12+D36+D38+D52+D80+D83+D63+D61+D50</f>
        <v>9</v>
      </c>
      <c r="E11" s="24">
        <f>E12+E36+E38+E52+E80+E83+E63+E61+E50</f>
        <v>9</v>
      </c>
      <c r="F11" s="24">
        <f>F12+F36+F38+F52+F80+F83+F63+F61+F50</f>
        <v>66.6</v>
      </c>
      <c r="G11" s="24">
        <f>F11/C11*100</f>
        <v>133.2</v>
      </c>
    </row>
    <row r="12" spans="1:7" s="20" customFormat="1" ht="15.75" customHeight="1">
      <c r="A12" s="19" t="s">
        <v>101</v>
      </c>
      <c r="B12" s="6" t="s">
        <v>81</v>
      </c>
      <c r="C12" s="24">
        <f>C15</f>
        <v>18</v>
      </c>
      <c r="D12" s="24">
        <f>D15</f>
        <v>0</v>
      </c>
      <c r="E12" s="24">
        <f>E15</f>
        <v>0</v>
      </c>
      <c r="F12" s="24">
        <f>F15</f>
        <v>20.3</v>
      </c>
      <c r="G12" s="24">
        <f aca="true" t="shared" si="0" ref="G12:G75">F12/C12*100</f>
        <v>112.77777777777777</v>
      </c>
    </row>
    <row r="13" spans="1:7" ht="12.75" hidden="1">
      <c r="A13" s="3"/>
      <c r="B13" s="6"/>
      <c r="C13" s="25"/>
      <c r="D13" s="26"/>
      <c r="E13" s="24"/>
      <c r="F13" s="16"/>
      <c r="G13" s="24" t="e">
        <f t="shared" si="0"/>
        <v>#DIV/0!</v>
      </c>
    </row>
    <row r="14" spans="1:7" ht="12.75" hidden="1">
      <c r="A14" s="3"/>
      <c r="B14" s="7"/>
      <c r="C14" s="27"/>
      <c r="D14" s="26"/>
      <c r="E14" s="24"/>
      <c r="F14" s="16"/>
      <c r="G14" s="24" t="e">
        <f t="shared" si="0"/>
        <v>#DIV/0!</v>
      </c>
    </row>
    <row r="15" spans="1:7" ht="12.75">
      <c r="A15" s="3" t="s">
        <v>102</v>
      </c>
      <c r="B15" s="6" t="s">
        <v>82</v>
      </c>
      <c r="C15" s="25">
        <f>C16+C19</f>
        <v>18</v>
      </c>
      <c r="D15" s="25">
        <f>D16+D19</f>
        <v>0</v>
      </c>
      <c r="E15" s="25">
        <f>E16+E19</f>
        <v>0</v>
      </c>
      <c r="F15" s="25">
        <f>F16+F19</f>
        <v>20.3</v>
      </c>
      <c r="G15" s="24">
        <f t="shared" si="0"/>
        <v>112.77777777777777</v>
      </c>
    </row>
    <row r="16" spans="1:7" ht="25.5">
      <c r="A16" s="3" t="s">
        <v>111</v>
      </c>
      <c r="B16" s="5" t="s">
        <v>161</v>
      </c>
      <c r="C16" s="28">
        <f>C17+C18</f>
        <v>18</v>
      </c>
      <c r="D16" s="28">
        <f>D17+D18</f>
        <v>0</v>
      </c>
      <c r="E16" s="28">
        <f>E17+E18</f>
        <v>0</v>
      </c>
      <c r="F16" s="28">
        <f>F17+F18</f>
        <v>20.3</v>
      </c>
      <c r="G16" s="24">
        <f t="shared" si="0"/>
        <v>112.77777777777777</v>
      </c>
    </row>
    <row r="17" spans="1:7" ht="55.5" customHeight="1">
      <c r="A17" s="45" t="s">
        <v>160</v>
      </c>
      <c r="B17" s="7" t="s">
        <v>41</v>
      </c>
      <c r="C17" s="46">
        <v>18</v>
      </c>
      <c r="D17" s="47"/>
      <c r="E17" s="46"/>
      <c r="F17" s="16">
        <v>20.3</v>
      </c>
      <c r="G17" s="24">
        <f t="shared" si="0"/>
        <v>112.77777777777777</v>
      </c>
    </row>
    <row r="18" spans="1:7" ht="51" hidden="1">
      <c r="A18" s="3" t="s">
        <v>61</v>
      </c>
      <c r="B18" s="21" t="s">
        <v>68</v>
      </c>
      <c r="C18" s="25"/>
      <c r="D18" s="26"/>
      <c r="E18" s="24"/>
      <c r="F18" s="16"/>
      <c r="G18" s="24" t="e">
        <f t="shared" si="0"/>
        <v>#DIV/0!</v>
      </c>
    </row>
    <row r="19" spans="1:7" ht="25.5" hidden="1">
      <c r="A19" s="3" t="s">
        <v>62</v>
      </c>
      <c r="B19" s="5" t="s">
        <v>63</v>
      </c>
      <c r="C19" s="24"/>
      <c r="D19" s="26"/>
      <c r="E19" s="24"/>
      <c r="F19" s="16"/>
      <c r="G19" s="24" t="e">
        <f t="shared" si="0"/>
        <v>#DIV/0!</v>
      </c>
    </row>
    <row r="20" spans="1:7" ht="12.75" hidden="1">
      <c r="A20" s="3"/>
      <c r="B20" s="7"/>
      <c r="C20" s="27"/>
      <c r="D20" s="26"/>
      <c r="E20" s="24"/>
      <c r="F20" s="16"/>
      <c r="G20" s="24" t="e">
        <f t="shared" si="0"/>
        <v>#DIV/0!</v>
      </c>
    </row>
    <row r="21" spans="1:7" ht="12.75" hidden="1">
      <c r="A21" s="3"/>
      <c r="B21" s="5"/>
      <c r="C21" s="29"/>
      <c r="D21" s="26"/>
      <c r="E21" s="24"/>
      <c r="F21" s="16"/>
      <c r="G21" s="24" t="e">
        <f t="shared" si="0"/>
        <v>#DIV/0!</v>
      </c>
    </row>
    <row r="22" spans="1:7" ht="12.75" hidden="1">
      <c r="A22" s="3"/>
      <c r="B22" s="5"/>
      <c r="C22" s="29"/>
      <c r="D22" s="26"/>
      <c r="E22" s="24"/>
      <c r="F22" s="16"/>
      <c r="G22" s="24" t="e">
        <f t="shared" si="0"/>
        <v>#DIV/0!</v>
      </c>
    </row>
    <row r="23" spans="1:7" ht="12.75" hidden="1">
      <c r="A23" s="3"/>
      <c r="B23" s="5"/>
      <c r="C23" s="29"/>
      <c r="D23" s="26"/>
      <c r="E23" s="24"/>
      <c r="F23" s="16"/>
      <c r="G23" s="24" t="e">
        <f t="shared" si="0"/>
        <v>#DIV/0!</v>
      </c>
    </row>
    <row r="24" spans="1:7" ht="12.75" hidden="1">
      <c r="A24" s="3"/>
      <c r="B24" s="5"/>
      <c r="C24" s="29"/>
      <c r="D24" s="26"/>
      <c r="E24" s="24"/>
      <c r="F24" s="16"/>
      <c r="G24" s="24" t="e">
        <f t="shared" si="0"/>
        <v>#DIV/0!</v>
      </c>
    </row>
    <row r="25" spans="1:7" ht="12.75" hidden="1">
      <c r="A25" s="3"/>
      <c r="B25" s="5"/>
      <c r="C25" s="25"/>
      <c r="D25" s="26"/>
      <c r="E25" s="24"/>
      <c r="F25" s="16"/>
      <c r="G25" s="24" t="e">
        <f t="shared" si="0"/>
        <v>#DIV/0!</v>
      </c>
    </row>
    <row r="26" spans="1:7" ht="12.75" hidden="1">
      <c r="A26" s="3"/>
      <c r="B26" s="7"/>
      <c r="C26" s="27"/>
      <c r="D26" s="26"/>
      <c r="E26" s="24"/>
      <c r="F26" s="16"/>
      <c r="G26" s="24" t="e">
        <f t="shared" si="0"/>
        <v>#DIV/0!</v>
      </c>
    </row>
    <row r="27" spans="1:7" ht="12.75" hidden="1">
      <c r="A27" s="3"/>
      <c r="B27" s="7"/>
      <c r="C27" s="27"/>
      <c r="D27" s="26"/>
      <c r="E27" s="24"/>
      <c r="F27" s="16"/>
      <c r="G27" s="24" t="e">
        <f t="shared" si="0"/>
        <v>#DIV/0!</v>
      </c>
    </row>
    <row r="28" spans="1:7" ht="12.75" hidden="1">
      <c r="A28" s="3"/>
      <c r="B28" s="7"/>
      <c r="C28" s="27"/>
      <c r="D28" s="26"/>
      <c r="E28" s="24"/>
      <c r="F28" s="16"/>
      <c r="G28" s="24" t="e">
        <f t="shared" si="0"/>
        <v>#DIV/0!</v>
      </c>
    </row>
    <row r="29" spans="1:7" ht="12.75" hidden="1">
      <c r="A29" s="3"/>
      <c r="B29" s="5"/>
      <c r="C29" s="25"/>
      <c r="D29" s="26"/>
      <c r="E29" s="24"/>
      <c r="F29" s="16"/>
      <c r="G29" s="24" t="e">
        <f t="shared" si="0"/>
        <v>#DIV/0!</v>
      </c>
    </row>
    <row r="30" spans="1:7" ht="12.75" hidden="1">
      <c r="A30" s="3"/>
      <c r="B30" s="7"/>
      <c r="C30" s="27"/>
      <c r="D30" s="26"/>
      <c r="E30" s="24"/>
      <c r="F30" s="16"/>
      <c r="G30" s="24" t="e">
        <f t="shared" si="0"/>
        <v>#DIV/0!</v>
      </c>
    </row>
    <row r="31" spans="1:7" ht="12.75" hidden="1">
      <c r="A31" s="3"/>
      <c r="B31" s="7"/>
      <c r="C31" s="27"/>
      <c r="D31" s="26"/>
      <c r="E31" s="24"/>
      <c r="F31" s="16"/>
      <c r="G31" s="24" t="e">
        <f t="shared" si="0"/>
        <v>#DIV/0!</v>
      </c>
    </row>
    <row r="32" spans="1:7" ht="12.75" hidden="1">
      <c r="A32" s="3"/>
      <c r="B32" s="7"/>
      <c r="C32" s="27"/>
      <c r="D32" s="26"/>
      <c r="E32" s="24"/>
      <c r="F32" s="16"/>
      <c r="G32" s="24" t="e">
        <f t="shared" si="0"/>
        <v>#DIV/0!</v>
      </c>
    </row>
    <row r="33" spans="1:7" ht="12.75" hidden="1">
      <c r="A33" s="3"/>
      <c r="B33" s="5"/>
      <c r="C33" s="29"/>
      <c r="D33" s="26"/>
      <c r="E33" s="24"/>
      <c r="F33" s="16"/>
      <c r="G33" s="24" t="e">
        <f t="shared" si="0"/>
        <v>#DIV/0!</v>
      </c>
    </row>
    <row r="34" spans="1:7" ht="12.75" hidden="1">
      <c r="A34" s="3"/>
      <c r="B34" s="5"/>
      <c r="C34" s="29"/>
      <c r="D34" s="26"/>
      <c r="E34" s="24"/>
      <c r="F34" s="16"/>
      <c r="G34" s="24" t="e">
        <f t="shared" si="0"/>
        <v>#DIV/0!</v>
      </c>
    </row>
    <row r="35" spans="1:7" ht="12.75" hidden="1">
      <c r="A35" s="3"/>
      <c r="B35" s="5"/>
      <c r="C35" s="29"/>
      <c r="D35" s="26"/>
      <c r="E35" s="24"/>
      <c r="F35" s="16"/>
      <c r="G35" s="24" t="e">
        <f t="shared" si="0"/>
        <v>#DIV/0!</v>
      </c>
    </row>
    <row r="36" spans="1:7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  <c r="F36" s="49"/>
      <c r="G36" s="24" t="e">
        <f t="shared" si="0"/>
        <v>#DIV/0!</v>
      </c>
    </row>
    <row r="37" spans="1:7" ht="15" customHeight="1">
      <c r="A37" s="3" t="s">
        <v>25</v>
      </c>
      <c r="B37" s="21" t="s">
        <v>26</v>
      </c>
      <c r="C37" s="30"/>
      <c r="D37" s="26"/>
      <c r="E37" s="24"/>
      <c r="F37" s="16"/>
      <c r="G37" s="24" t="e">
        <f t="shared" si="0"/>
        <v>#DIV/0!</v>
      </c>
    </row>
    <row r="38" spans="1:7" s="20" customFormat="1" ht="12.75">
      <c r="A38" s="19" t="s">
        <v>112</v>
      </c>
      <c r="B38" s="6" t="s">
        <v>27</v>
      </c>
      <c r="C38" s="24">
        <f>C39+C41</f>
        <v>25</v>
      </c>
      <c r="D38" s="24">
        <f>D39+D41</f>
        <v>8</v>
      </c>
      <c r="E38" s="24">
        <f>E39+E41</f>
        <v>8</v>
      </c>
      <c r="F38" s="24">
        <f>F39+F41</f>
        <v>24.799999999999997</v>
      </c>
      <c r="G38" s="24">
        <f t="shared" si="0"/>
        <v>99.19999999999999</v>
      </c>
    </row>
    <row r="39" spans="1:7" s="20" customFormat="1" ht="12.75">
      <c r="A39" s="19" t="s">
        <v>28</v>
      </c>
      <c r="B39" s="6" t="s">
        <v>113</v>
      </c>
      <c r="C39" s="24">
        <f>C40</f>
        <v>8</v>
      </c>
      <c r="D39" s="24">
        <f>D40</f>
        <v>8</v>
      </c>
      <c r="E39" s="24">
        <f>E40</f>
        <v>8</v>
      </c>
      <c r="F39" s="24">
        <f>F40</f>
        <v>7.9</v>
      </c>
      <c r="G39" s="24">
        <f t="shared" si="0"/>
        <v>98.75</v>
      </c>
    </row>
    <row r="40" spans="1:7" ht="12.75">
      <c r="A40" s="3" t="s">
        <v>29</v>
      </c>
      <c r="B40" s="21" t="s">
        <v>30</v>
      </c>
      <c r="C40" s="30">
        <v>8</v>
      </c>
      <c r="D40" s="30">
        <v>8</v>
      </c>
      <c r="E40" s="30">
        <v>8</v>
      </c>
      <c r="F40" s="30">
        <v>7.9</v>
      </c>
      <c r="G40" s="24">
        <f t="shared" si="0"/>
        <v>98.75</v>
      </c>
    </row>
    <row r="41" spans="1:7" s="20" customFormat="1" ht="12.75">
      <c r="A41" s="19" t="s">
        <v>31</v>
      </c>
      <c r="B41" s="6" t="s">
        <v>32</v>
      </c>
      <c r="C41" s="24">
        <f>C42+C48</f>
        <v>17</v>
      </c>
      <c r="D41" s="24">
        <f>D42+D48</f>
        <v>0</v>
      </c>
      <c r="E41" s="24">
        <f>E42+E48</f>
        <v>0</v>
      </c>
      <c r="F41" s="24">
        <f>F42+F48</f>
        <v>16.9</v>
      </c>
      <c r="G41" s="24">
        <f t="shared" si="0"/>
        <v>99.41176470588235</v>
      </c>
    </row>
    <row r="42" spans="1:7" s="20" customFormat="1" ht="27">
      <c r="A42" s="19" t="s">
        <v>33</v>
      </c>
      <c r="B42" s="35" t="s">
        <v>34</v>
      </c>
      <c r="C42" s="37">
        <f>C43</f>
        <v>17</v>
      </c>
      <c r="D42" s="37">
        <f>D43</f>
        <v>0</v>
      </c>
      <c r="E42" s="37">
        <f>E43</f>
        <v>0</v>
      </c>
      <c r="F42" s="37">
        <f>F43</f>
        <v>16.9</v>
      </c>
      <c r="G42" s="24">
        <f t="shared" si="0"/>
        <v>99.41176470588235</v>
      </c>
    </row>
    <row r="43" spans="1:7" ht="25.5">
      <c r="A43" s="3" t="s">
        <v>35</v>
      </c>
      <c r="B43" s="7" t="s">
        <v>36</v>
      </c>
      <c r="C43" s="27">
        <v>17</v>
      </c>
      <c r="D43" s="26"/>
      <c r="E43" s="33"/>
      <c r="F43" s="16">
        <v>16.9</v>
      </c>
      <c r="G43" s="24">
        <f t="shared" si="0"/>
        <v>99.41176470588235</v>
      </c>
    </row>
    <row r="44" spans="1:7" ht="12.75" hidden="1">
      <c r="A44" s="3"/>
      <c r="B44" s="6"/>
      <c r="C44" s="25"/>
      <c r="D44" s="26"/>
      <c r="E44" s="24"/>
      <c r="F44" s="16"/>
      <c r="G44" s="24" t="e">
        <f t="shared" si="0"/>
        <v>#DIV/0!</v>
      </c>
    </row>
    <row r="45" spans="1:7" ht="12.75" hidden="1">
      <c r="A45" s="3"/>
      <c r="B45" s="5"/>
      <c r="C45" s="29"/>
      <c r="D45" s="26"/>
      <c r="E45" s="24"/>
      <c r="F45" s="16"/>
      <c r="G45" s="24" t="e">
        <f t="shared" si="0"/>
        <v>#DIV/0!</v>
      </c>
    </row>
    <row r="46" spans="1:7" ht="12.75" hidden="1">
      <c r="A46" s="3"/>
      <c r="B46" s="5"/>
      <c r="C46" s="25"/>
      <c r="D46" s="26"/>
      <c r="E46" s="24"/>
      <c r="F46" s="16"/>
      <c r="G46" s="24" t="e">
        <f t="shared" si="0"/>
        <v>#DIV/0!</v>
      </c>
    </row>
    <row r="47" spans="1:7" ht="12.75" hidden="1">
      <c r="A47" s="3"/>
      <c r="B47" s="5"/>
      <c r="C47" s="29"/>
      <c r="D47" s="26"/>
      <c r="E47" s="24"/>
      <c r="F47" s="16"/>
      <c r="G47" s="24" t="e">
        <f t="shared" si="0"/>
        <v>#DIV/0!</v>
      </c>
    </row>
    <row r="48" spans="1:7" ht="27">
      <c r="A48" s="19" t="s">
        <v>37</v>
      </c>
      <c r="B48" s="35" t="s">
        <v>40</v>
      </c>
      <c r="C48" s="29">
        <f>C49</f>
        <v>0</v>
      </c>
      <c r="D48" s="26"/>
      <c r="E48" s="24"/>
      <c r="F48" s="16"/>
      <c r="G48" s="24" t="e">
        <f t="shared" si="0"/>
        <v>#DIV/0!</v>
      </c>
    </row>
    <row r="49" spans="1:7" ht="25.5">
      <c r="A49" s="3" t="s">
        <v>38</v>
      </c>
      <c r="B49" s="7" t="s">
        <v>39</v>
      </c>
      <c r="C49" s="29"/>
      <c r="D49" s="26"/>
      <c r="E49" s="24"/>
      <c r="F49" s="16"/>
      <c r="G49" s="24" t="e">
        <f t="shared" si="0"/>
        <v>#DIV/0!</v>
      </c>
    </row>
    <row r="50" spans="1:7" ht="13.5">
      <c r="A50" s="19" t="s">
        <v>181</v>
      </c>
      <c r="B50" s="35" t="s">
        <v>182</v>
      </c>
      <c r="C50" s="52">
        <f>C51</f>
        <v>0</v>
      </c>
      <c r="D50" s="52">
        <f>D51</f>
        <v>1</v>
      </c>
      <c r="E50" s="52">
        <f>E51</f>
        <v>1</v>
      </c>
      <c r="F50" s="52">
        <f>F51</f>
        <v>0</v>
      </c>
      <c r="G50" s="24" t="e">
        <f t="shared" si="0"/>
        <v>#DIV/0!</v>
      </c>
    </row>
    <row r="51" spans="1:7" ht="12.75">
      <c r="A51" s="3" t="s">
        <v>180</v>
      </c>
      <c r="B51" s="5" t="s">
        <v>183</v>
      </c>
      <c r="C51" s="29"/>
      <c r="D51" s="29">
        <v>1</v>
      </c>
      <c r="E51" s="29">
        <v>1</v>
      </c>
      <c r="F51" s="29"/>
      <c r="G51" s="24" t="e">
        <f t="shared" si="0"/>
        <v>#DIV/0!</v>
      </c>
    </row>
    <row r="52" spans="1:7" ht="25.5">
      <c r="A52" s="19" t="s">
        <v>99</v>
      </c>
      <c r="B52" s="6" t="s">
        <v>84</v>
      </c>
      <c r="C52" s="24">
        <f>C55</f>
        <v>7</v>
      </c>
      <c r="D52" s="24">
        <f>D55</f>
        <v>0</v>
      </c>
      <c r="E52" s="24">
        <f>E55</f>
        <v>0</v>
      </c>
      <c r="F52" s="24">
        <f>F55</f>
        <v>1.8</v>
      </c>
      <c r="G52" s="24">
        <f t="shared" si="0"/>
        <v>25.71428571428572</v>
      </c>
    </row>
    <row r="53" spans="1:7" ht="12.75" hidden="1">
      <c r="A53" s="3"/>
      <c r="B53" s="6"/>
      <c r="C53" s="25">
        <v>5000</v>
      </c>
      <c r="D53" s="26"/>
      <c r="E53" s="24"/>
      <c r="F53" s="16"/>
      <c r="G53" s="24">
        <f t="shared" si="0"/>
        <v>0</v>
      </c>
    </row>
    <row r="54" spans="1:7" ht="12.75" hidden="1">
      <c r="A54" s="3"/>
      <c r="B54" s="5"/>
      <c r="C54" s="29">
        <v>5000</v>
      </c>
      <c r="D54" s="26"/>
      <c r="E54" s="24"/>
      <c r="F54" s="16"/>
      <c r="G54" s="24">
        <f t="shared" si="0"/>
        <v>0</v>
      </c>
    </row>
    <row r="55" spans="1:7" ht="25.5">
      <c r="A55" s="3" t="s">
        <v>104</v>
      </c>
      <c r="B55" s="6" t="s">
        <v>85</v>
      </c>
      <c r="C55" s="25">
        <f>C56+C59</f>
        <v>7</v>
      </c>
      <c r="D55" s="25">
        <f>D56+D59</f>
        <v>0</v>
      </c>
      <c r="E55" s="25">
        <f>E56+E59</f>
        <v>0</v>
      </c>
      <c r="F55" s="25">
        <f>F56+F59</f>
        <v>1.8</v>
      </c>
      <c r="G55" s="24">
        <f t="shared" si="0"/>
        <v>25.71428571428572</v>
      </c>
    </row>
    <row r="56" spans="1:7" ht="38.25">
      <c r="A56" s="3" t="s">
        <v>73</v>
      </c>
      <c r="B56" s="6" t="s">
        <v>21</v>
      </c>
      <c r="C56" s="25">
        <f aca="true" t="shared" si="1" ref="C56:F57">C57</f>
        <v>6</v>
      </c>
      <c r="D56" s="25">
        <f t="shared" si="1"/>
        <v>0</v>
      </c>
      <c r="E56" s="25">
        <f t="shared" si="1"/>
        <v>0</v>
      </c>
      <c r="F56" s="25">
        <f t="shared" si="1"/>
        <v>1</v>
      </c>
      <c r="G56" s="24">
        <f t="shared" si="0"/>
        <v>16.666666666666664</v>
      </c>
    </row>
    <row r="57" spans="1:7" ht="60" customHeight="1">
      <c r="A57" s="48" t="s">
        <v>22</v>
      </c>
      <c r="B57" s="35" t="s">
        <v>23</v>
      </c>
      <c r="C57" s="33">
        <f t="shared" si="1"/>
        <v>6</v>
      </c>
      <c r="D57" s="33">
        <f t="shared" si="1"/>
        <v>0</v>
      </c>
      <c r="E57" s="33">
        <f t="shared" si="1"/>
        <v>0</v>
      </c>
      <c r="F57" s="33">
        <f t="shared" si="1"/>
        <v>1</v>
      </c>
      <c r="G57" s="24">
        <f t="shared" si="0"/>
        <v>16.666666666666664</v>
      </c>
    </row>
    <row r="58" spans="1:7" ht="51.75" customHeight="1">
      <c r="A58" s="3" t="s">
        <v>20</v>
      </c>
      <c r="B58" s="21" t="s">
        <v>23</v>
      </c>
      <c r="C58" s="33">
        <v>6</v>
      </c>
      <c r="D58" s="25"/>
      <c r="E58" s="24"/>
      <c r="F58" s="16">
        <v>1</v>
      </c>
      <c r="G58" s="24">
        <f t="shared" si="0"/>
        <v>16.666666666666664</v>
      </c>
    </row>
    <row r="59" spans="1:7" s="20" customFormat="1" ht="69" customHeight="1">
      <c r="A59" s="19" t="s">
        <v>75</v>
      </c>
      <c r="B59" s="6" t="s">
        <v>162</v>
      </c>
      <c r="C59" s="24">
        <f>C60</f>
        <v>1</v>
      </c>
      <c r="D59" s="24">
        <f>D60</f>
        <v>0</v>
      </c>
      <c r="E59" s="24">
        <f>E60</f>
        <v>0</v>
      </c>
      <c r="F59" s="24">
        <f>F60</f>
        <v>0.8</v>
      </c>
      <c r="G59" s="24">
        <f t="shared" si="0"/>
        <v>80</v>
      </c>
    </row>
    <row r="60" spans="1:7" ht="38.25">
      <c r="A60" s="3" t="s">
        <v>195</v>
      </c>
      <c r="B60" s="7" t="s">
        <v>0</v>
      </c>
      <c r="C60" s="32">
        <v>1</v>
      </c>
      <c r="D60" s="26"/>
      <c r="E60" s="24"/>
      <c r="F60" s="16">
        <v>0.8</v>
      </c>
      <c r="G60" s="24">
        <f t="shared" si="0"/>
        <v>80</v>
      </c>
    </row>
    <row r="61" spans="1:7" s="20" customFormat="1" ht="13.5" hidden="1">
      <c r="A61" s="19"/>
      <c r="B61" s="35"/>
      <c r="C61" s="36">
        <f>C62</f>
        <v>0</v>
      </c>
      <c r="D61" s="31"/>
      <c r="E61" s="24"/>
      <c r="F61" s="49"/>
      <c r="G61" s="24" t="e">
        <f t="shared" si="0"/>
        <v>#DIV/0!</v>
      </c>
    </row>
    <row r="62" spans="1:7" ht="12.75" hidden="1">
      <c r="A62" s="3"/>
      <c r="B62" s="7"/>
      <c r="C62" s="32"/>
      <c r="D62" s="26"/>
      <c r="E62" s="24"/>
      <c r="F62" s="16"/>
      <c r="G62" s="24" t="e">
        <f t="shared" si="0"/>
        <v>#DIV/0!</v>
      </c>
    </row>
    <row r="63" spans="1:7" ht="27">
      <c r="A63" s="19" t="s">
        <v>2</v>
      </c>
      <c r="B63" s="35" t="s">
        <v>116</v>
      </c>
      <c r="C63" s="36">
        <f>C64</f>
        <v>0</v>
      </c>
      <c r="D63" s="36"/>
      <c r="E63" s="36"/>
      <c r="F63" s="16"/>
      <c r="G63" s="24" t="e">
        <f t="shared" si="0"/>
        <v>#DIV/0!</v>
      </c>
    </row>
    <row r="64" spans="1:7" ht="15" customHeight="1">
      <c r="A64" s="19" t="s">
        <v>3</v>
      </c>
      <c r="B64" s="6" t="s">
        <v>117</v>
      </c>
      <c r="C64" s="24">
        <f>C65</f>
        <v>0</v>
      </c>
      <c r="D64" s="24"/>
      <c r="E64" s="24"/>
      <c r="F64" s="16"/>
      <c r="G64" s="24" t="e">
        <f t="shared" si="0"/>
        <v>#DIV/0!</v>
      </c>
    </row>
    <row r="65" spans="1:7" ht="25.5">
      <c r="A65" s="3" t="s">
        <v>1</v>
      </c>
      <c r="B65" s="7" t="s">
        <v>118</v>
      </c>
      <c r="C65" s="32"/>
      <c r="D65" s="26"/>
      <c r="E65" s="24"/>
      <c r="F65" s="16"/>
      <c r="G65" s="24" t="e">
        <f t="shared" si="0"/>
        <v>#DIV/0!</v>
      </c>
    </row>
    <row r="66" spans="1:7" ht="25.5" customHeight="1" hidden="1">
      <c r="A66" s="3"/>
      <c r="B66" s="6"/>
      <c r="C66" s="25"/>
      <c r="D66" s="26"/>
      <c r="E66" s="24"/>
      <c r="F66" s="16"/>
      <c r="G66" s="24" t="e">
        <f t="shared" si="0"/>
        <v>#DIV/0!</v>
      </c>
    </row>
    <row r="67" spans="1:7" ht="12.75" hidden="1">
      <c r="A67" s="3"/>
      <c r="B67" s="5"/>
      <c r="C67" s="24"/>
      <c r="D67" s="26"/>
      <c r="E67" s="24"/>
      <c r="F67" s="16"/>
      <c r="G67" s="24" t="e">
        <f t="shared" si="0"/>
        <v>#DIV/0!</v>
      </c>
    </row>
    <row r="68" spans="1:7" ht="12.75" hidden="1">
      <c r="A68" s="3"/>
      <c r="B68" s="7"/>
      <c r="C68" s="32"/>
      <c r="D68" s="26"/>
      <c r="E68" s="24"/>
      <c r="F68" s="16"/>
      <c r="G68" s="24" t="e">
        <f t="shared" si="0"/>
        <v>#DIV/0!</v>
      </c>
    </row>
    <row r="69" spans="1:7" ht="12.75" hidden="1">
      <c r="A69" s="3"/>
      <c r="B69" s="5"/>
      <c r="C69" s="25"/>
      <c r="D69" s="26"/>
      <c r="E69" s="24"/>
      <c r="F69" s="16"/>
      <c r="G69" s="24" t="e">
        <f t="shared" si="0"/>
        <v>#DIV/0!</v>
      </c>
    </row>
    <row r="70" spans="1:7" ht="12.75" hidden="1">
      <c r="A70" s="3"/>
      <c r="B70" s="6"/>
      <c r="C70" s="28"/>
      <c r="D70" s="26"/>
      <c r="E70" s="24"/>
      <c r="F70" s="16"/>
      <c r="G70" s="24" t="e">
        <f t="shared" si="0"/>
        <v>#DIV/0!</v>
      </c>
    </row>
    <row r="71" spans="1:7" ht="12.75" hidden="1">
      <c r="A71" s="3"/>
      <c r="B71" s="5"/>
      <c r="C71" s="25"/>
      <c r="D71" s="26"/>
      <c r="E71" s="24"/>
      <c r="F71" s="16"/>
      <c r="G71" s="24" t="e">
        <f t="shared" si="0"/>
        <v>#DIV/0!</v>
      </c>
    </row>
    <row r="72" spans="1:7" ht="12.75" hidden="1">
      <c r="A72" s="3"/>
      <c r="B72" s="6"/>
      <c r="C72" s="25"/>
      <c r="D72" s="26"/>
      <c r="E72" s="24"/>
      <c r="F72" s="16"/>
      <c r="G72" s="24" t="e">
        <f t="shared" si="0"/>
        <v>#DIV/0!</v>
      </c>
    </row>
    <row r="73" spans="1:7" ht="12.75" hidden="1">
      <c r="A73" s="3"/>
      <c r="B73" s="5"/>
      <c r="C73" s="33"/>
      <c r="D73" s="26"/>
      <c r="E73" s="24"/>
      <c r="F73" s="16"/>
      <c r="G73" s="24" t="e">
        <f t="shared" si="0"/>
        <v>#DIV/0!</v>
      </c>
    </row>
    <row r="74" spans="1:7" ht="12.75" hidden="1">
      <c r="A74" s="3"/>
      <c r="B74" s="7"/>
      <c r="C74" s="32"/>
      <c r="D74" s="26"/>
      <c r="E74" s="24"/>
      <c r="F74" s="16"/>
      <c r="G74" s="24" t="e">
        <f t="shared" si="0"/>
        <v>#DIV/0!</v>
      </c>
    </row>
    <row r="75" spans="1:7" ht="21" customHeight="1" hidden="1">
      <c r="A75" s="3"/>
      <c r="B75" s="5"/>
      <c r="C75" s="34"/>
      <c r="D75" s="26"/>
      <c r="E75" s="24"/>
      <c r="F75" s="16"/>
      <c r="G75" s="24" t="e">
        <f t="shared" si="0"/>
        <v>#DIV/0!</v>
      </c>
    </row>
    <row r="76" spans="1:7" ht="12.75" hidden="1">
      <c r="A76" s="3"/>
      <c r="B76" s="7"/>
      <c r="C76" s="32"/>
      <c r="D76" s="26"/>
      <c r="E76" s="24"/>
      <c r="F76" s="16"/>
      <c r="G76" s="24" t="e">
        <f aca="true" t="shared" si="2" ref="G76:G139">F76/C76*100</f>
        <v>#DIV/0!</v>
      </c>
    </row>
    <row r="77" spans="1:7" ht="12.75" hidden="1">
      <c r="A77" s="3"/>
      <c r="B77" s="5"/>
      <c r="C77" s="25"/>
      <c r="D77" s="26"/>
      <c r="E77" s="24"/>
      <c r="F77" s="16"/>
      <c r="G77" s="24" t="e">
        <f t="shared" si="2"/>
        <v>#DIV/0!</v>
      </c>
    </row>
    <row r="78" spans="1:7" ht="12.75" hidden="1">
      <c r="A78" s="3"/>
      <c r="B78" s="6"/>
      <c r="C78" s="25"/>
      <c r="D78" s="26"/>
      <c r="E78" s="24"/>
      <c r="F78" s="16"/>
      <c r="G78" s="24" t="e">
        <f t="shared" si="2"/>
        <v>#DIV/0!</v>
      </c>
    </row>
    <row r="79" spans="1:7" ht="12.75" hidden="1">
      <c r="A79" s="3"/>
      <c r="B79" s="5"/>
      <c r="C79" s="28"/>
      <c r="D79" s="26"/>
      <c r="E79" s="24"/>
      <c r="F79" s="16"/>
      <c r="G79" s="24" t="e">
        <f t="shared" si="2"/>
        <v>#DIV/0!</v>
      </c>
    </row>
    <row r="80" spans="1:7" s="20" customFormat="1" ht="12.75">
      <c r="A80" s="19" t="s">
        <v>4</v>
      </c>
      <c r="B80" s="6" t="s">
        <v>127</v>
      </c>
      <c r="C80" s="24">
        <f aca="true" t="shared" si="3" ref="C80:F81">C81</f>
        <v>0</v>
      </c>
      <c r="D80" s="24">
        <f t="shared" si="3"/>
        <v>0</v>
      </c>
      <c r="E80" s="24">
        <f t="shared" si="3"/>
        <v>0</v>
      </c>
      <c r="F80" s="24">
        <f t="shared" si="3"/>
        <v>19.7</v>
      </c>
      <c r="G80" s="24" t="e">
        <f t="shared" si="2"/>
        <v>#DIV/0!</v>
      </c>
    </row>
    <row r="81" spans="1:7" ht="12.75">
      <c r="A81" s="3" t="s">
        <v>5</v>
      </c>
      <c r="B81" s="6" t="s">
        <v>6</v>
      </c>
      <c r="C81" s="24">
        <f t="shared" si="3"/>
        <v>0</v>
      </c>
      <c r="D81" s="24">
        <f t="shared" si="3"/>
        <v>0</v>
      </c>
      <c r="E81" s="24">
        <f t="shared" si="3"/>
        <v>0</v>
      </c>
      <c r="F81" s="24">
        <f t="shared" si="3"/>
        <v>19.7</v>
      </c>
      <c r="G81" s="24" t="e">
        <f t="shared" si="2"/>
        <v>#DIV/0!</v>
      </c>
    </row>
    <row r="82" spans="1:7" ht="30" customHeight="1">
      <c r="A82" s="3" t="s">
        <v>7</v>
      </c>
      <c r="B82" s="5" t="s">
        <v>8</v>
      </c>
      <c r="C82" s="28"/>
      <c r="D82" s="28"/>
      <c r="E82" s="30"/>
      <c r="F82" s="16">
        <v>19.7</v>
      </c>
      <c r="G82" s="24" t="e">
        <f t="shared" si="2"/>
        <v>#DIV/0!</v>
      </c>
    </row>
    <row r="83" spans="1:7" s="20" customFormat="1" ht="17.25" customHeight="1" hidden="1">
      <c r="A83" s="19" t="s">
        <v>105</v>
      </c>
      <c r="B83" s="6" t="s">
        <v>106</v>
      </c>
      <c r="C83" s="30">
        <f>C84+C86+C87+C89+C90+C91+C92+C95</f>
        <v>0</v>
      </c>
      <c r="D83" s="30"/>
      <c r="E83" s="30"/>
      <c r="F83" s="49"/>
      <c r="G83" s="24" t="e">
        <f t="shared" si="2"/>
        <v>#DIV/0!</v>
      </c>
    </row>
    <row r="84" spans="1:7" s="20" customFormat="1" ht="20.25" customHeight="1" hidden="1">
      <c r="A84" s="19" t="s">
        <v>121</v>
      </c>
      <c r="B84" s="6" t="s">
        <v>122</v>
      </c>
      <c r="C84" s="30">
        <f>C85</f>
        <v>0</v>
      </c>
      <c r="D84" s="30"/>
      <c r="E84" s="30"/>
      <c r="F84" s="49"/>
      <c r="G84" s="24" t="e">
        <f t="shared" si="2"/>
        <v>#DIV/0!</v>
      </c>
    </row>
    <row r="85" spans="1:7" s="44" customFormat="1" ht="40.5" customHeight="1" hidden="1">
      <c r="A85" s="43" t="s">
        <v>145</v>
      </c>
      <c r="B85" s="21" t="s">
        <v>146</v>
      </c>
      <c r="C85" s="38"/>
      <c r="D85" s="38"/>
      <c r="E85" s="30"/>
      <c r="F85" s="50"/>
      <c r="G85" s="24" t="e">
        <f t="shared" si="2"/>
        <v>#DIV/0!</v>
      </c>
    </row>
    <row r="86" spans="1:7" s="20" customFormat="1" ht="55.5" customHeight="1" hidden="1">
      <c r="A86" s="19" t="s">
        <v>124</v>
      </c>
      <c r="B86" s="6" t="s">
        <v>147</v>
      </c>
      <c r="C86" s="30"/>
      <c r="D86" s="30"/>
      <c r="E86" s="30"/>
      <c r="F86" s="49"/>
      <c r="G86" s="24" t="e">
        <f t="shared" si="2"/>
        <v>#DIV/0!</v>
      </c>
    </row>
    <row r="87" spans="1:7" s="20" customFormat="1" ht="28.5" customHeight="1" hidden="1">
      <c r="A87" s="19" t="s">
        <v>148</v>
      </c>
      <c r="B87" s="6" t="s">
        <v>149</v>
      </c>
      <c r="C87" s="30">
        <f>C88</f>
        <v>0</v>
      </c>
      <c r="D87" s="30"/>
      <c r="E87" s="30"/>
      <c r="F87" s="49"/>
      <c r="G87" s="24" t="e">
        <f t="shared" si="2"/>
        <v>#DIV/0!</v>
      </c>
    </row>
    <row r="88" spans="1:7" s="44" customFormat="1" ht="40.5" customHeight="1" hidden="1">
      <c r="A88" s="43" t="s">
        <v>123</v>
      </c>
      <c r="B88" s="21" t="s">
        <v>150</v>
      </c>
      <c r="C88" s="38"/>
      <c r="D88" s="38"/>
      <c r="E88" s="30"/>
      <c r="F88" s="50"/>
      <c r="G88" s="24" t="e">
        <f t="shared" si="2"/>
        <v>#DIV/0!</v>
      </c>
    </row>
    <row r="89" spans="1:7" s="20" customFormat="1" ht="28.5" customHeight="1" hidden="1">
      <c r="A89" s="19" t="s">
        <v>151</v>
      </c>
      <c r="B89" s="6" t="s">
        <v>152</v>
      </c>
      <c r="C89" s="30"/>
      <c r="D89" s="30"/>
      <c r="E89" s="30"/>
      <c r="F89" s="49"/>
      <c r="G89" s="24" t="e">
        <f t="shared" si="2"/>
        <v>#DIV/0!</v>
      </c>
    </row>
    <row r="90" spans="1:7" s="20" customFormat="1" ht="41.25" customHeight="1" hidden="1">
      <c r="A90" s="19" t="s">
        <v>153</v>
      </c>
      <c r="B90" s="6" t="s">
        <v>154</v>
      </c>
      <c r="C90" s="30"/>
      <c r="D90" s="30"/>
      <c r="E90" s="30"/>
      <c r="F90" s="49"/>
      <c r="G90" s="24" t="e">
        <f t="shared" si="2"/>
        <v>#DIV/0!</v>
      </c>
    </row>
    <row r="91" spans="1:7" s="20" customFormat="1" ht="27" customHeight="1" hidden="1">
      <c r="A91" s="19" t="s">
        <v>155</v>
      </c>
      <c r="B91" s="6" t="s">
        <v>156</v>
      </c>
      <c r="C91" s="30"/>
      <c r="D91" s="30"/>
      <c r="E91" s="30"/>
      <c r="F91" s="49"/>
      <c r="G91" s="24" t="e">
        <f t="shared" si="2"/>
        <v>#DIV/0!</v>
      </c>
    </row>
    <row r="92" spans="1:7" s="20" customFormat="1" ht="26.25" customHeight="1" hidden="1">
      <c r="A92" s="19" t="s">
        <v>157</v>
      </c>
      <c r="B92" s="6" t="s">
        <v>158</v>
      </c>
      <c r="C92" s="30">
        <f>C94</f>
        <v>0</v>
      </c>
      <c r="D92" s="30"/>
      <c r="E92" s="30"/>
      <c r="F92" s="49"/>
      <c r="G92" s="24" t="e">
        <f t="shared" si="2"/>
        <v>#DIV/0!</v>
      </c>
    </row>
    <row r="93" spans="1:7" s="20" customFormat="1" ht="17.25" customHeight="1" hidden="1">
      <c r="A93" s="19"/>
      <c r="B93" s="6"/>
      <c r="C93" s="30"/>
      <c r="D93" s="30"/>
      <c r="E93" s="30"/>
      <c r="F93" s="49"/>
      <c r="G93" s="24" t="e">
        <f t="shared" si="2"/>
        <v>#DIV/0!</v>
      </c>
    </row>
    <row r="94" spans="1:7" s="44" customFormat="1" ht="17.25" customHeight="1" hidden="1">
      <c r="A94" s="43" t="s">
        <v>125</v>
      </c>
      <c r="B94" s="21" t="s">
        <v>159</v>
      </c>
      <c r="C94" s="38"/>
      <c r="D94" s="38"/>
      <c r="E94" s="38"/>
      <c r="F94" s="50"/>
      <c r="G94" s="24" t="e">
        <f t="shared" si="2"/>
        <v>#DIV/0!</v>
      </c>
    </row>
    <row r="95" spans="1:7" s="20" customFormat="1" ht="30" customHeight="1" hidden="1">
      <c r="A95" s="19"/>
      <c r="B95" s="6"/>
      <c r="C95" s="30"/>
      <c r="D95" s="30"/>
      <c r="E95" s="30"/>
      <c r="F95" s="49"/>
      <c r="G95" s="24" t="e">
        <f t="shared" si="2"/>
        <v>#DIV/0!</v>
      </c>
    </row>
    <row r="96" spans="1:7" ht="12.75" hidden="1">
      <c r="A96" s="3"/>
      <c r="B96" s="10"/>
      <c r="C96" s="34"/>
      <c r="D96" s="26"/>
      <c r="E96" s="24"/>
      <c r="F96" s="16"/>
      <c r="G96" s="24" t="e">
        <f t="shared" si="2"/>
        <v>#DIV/0!</v>
      </c>
    </row>
    <row r="97" spans="1:7" ht="12.75">
      <c r="A97" s="3" t="s">
        <v>86</v>
      </c>
      <c r="B97" s="6" t="s">
        <v>87</v>
      </c>
      <c r="C97" s="24">
        <f>C98</f>
        <v>1059.3</v>
      </c>
      <c r="D97" s="24">
        <f>D98</f>
        <v>0</v>
      </c>
      <c r="E97" s="24">
        <f>E98</f>
        <v>0</v>
      </c>
      <c r="F97" s="24">
        <f>F98</f>
        <v>1059.3</v>
      </c>
      <c r="G97" s="24">
        <f t="shared" si="2"/>
        <v>100</v>
      </c>
    </row>
    <row r="98" spans="1:7" ht="38.25" customHeight="1">
      <c r="A98" s="3" t="s">
        <v>88</v>
      </c>
      <c r="B98" s="5" t="s">
        <v>89</v>
      </c>
      <c r="C98" s="24">
        <f>C99+C104+C130+C134</f>
        <v>1059.3</v>
      </c>
      <c r="D98" s="24">
        <f>D99+D104+D130+D134</f>
        <v>0</v>
      </c>
      <c r="E98" s="24">
        <f>E99+E104+E130+E134</f>
        <v>0</v>
      </c>
      <c r="F98" s="24">
        <f>F99+F104+F130+F134</f>
        <v>1059.3</v>
      </c>
      <c r="G98" s="24">
        <f t="shared" si="2"/>
        <v>100</v>
      </c>
    </row>
    <row r="99" spans="1:7" ht="18" customHeight="1">
      <c r="A99" s="3" t="s">
        <v>128</v>
      </c>
      <c r="B99" s="6" t="s">
        <v>90</v>
      </c>
      <c r="C99" s="24">
        <f>C101</f>
        <v>1048</v>
      </c>
      <c r="D99" s="24">
        <f>D101</f>
        <v>0</v>
      </c>
      <c r="E99" s="24">
        <f>E101</f>
        <v>0</v>
      </c>
      <c r="F99" s="24">
        <f>F101</f>
        <v>1048</v>
      </c>
      <c r="G99" s="24">
        <f t="shared" si="2"/>
        <v>100</v>
      </c>
    </row>
    <row r="100" spans="1:7" ht="12.75">
      <c r="A100" s="3" t="s">
        <v>129</v>
      </c>
      <c r="B100" s="6" t="s">
        <v>130</v>
      </c>
      <c r="C100" s="24">
        <f>C101</f>
        <v>1048</v>
      </c>
      <c r="D100" s="24">
        <f>D101</f>
        <v>0</v>
      </c>
      <c r="E100" s="24">
        <f>E101</f>
        <v>0</v>
      </c>
      <c r="F100" s="24">
        <f>F101</f>
        <v>1048</v>
      </c>
      <c r="G100" s="24">
        <f t="shared" si="2"/>
        <v>100</v>
      </c>
    </row>
    <row r="101" spans="1:7" ht="25.5">
      <c r="A101" s="3" t="s">
        <v>9</v>
      </c>
      <c r="B101" s="5" t="s">
        <v>10</v>
      </c>
      <c r="C101" s="28">
        <v>1048</v>
      </c>
      <c r="D101" s="26"/>
      <c r="E101" s="24"/>
      <c r="F101" s="16">
        <v>1048</v>
      </c>
      <c r="G101" s="24">
        <f t="shared" si="2"/>
        <v>100</v>
      </c>
    </row>
    <row r="102" spans="1:7" ht="38.25" hidden="1" outlineLevel="1">
      <c r="A102" s="11" t="s">
        <v>91</v>
      </c>
      <c r="B102" s="12" t="s">
        <v>92</v>
      </c>
      <c r="C102" s="34"/>
      <c r="D102" s="26"/>
      <c r="E102" s="24"/>
      <c r="F102" s="16"/>
      <c r="G102" s="24" t="e">
        <f t="shared" si="2"/>
        <v>#DIV/0!</v>
      </c>
    </row>
    <row r="103" spans="1:7" ht="12.75" hidden="1" collapsed="1">
      <c r="A103" s="3"/>
      <c r="B103" s="5"/>
      <c r="C103" s="28"/>
      <c r="D103" s="26"/>
      <c r="E103" s="24"/>
      <c r="F103" s="16"/>
      <c r="G103" s="24" t="e">
        <f t="shared" si="2"/>
        <v>#DIV/0!</v>
      </c>
    </row>
    <row r="104" spans="1:7" ht="15.75" customHeight="1">
      <c r="A104" s="3" t="s">
        <v>11</v>
      </c>
      <c r="B104" s="6" t="s">
        <v>93</v>
      </c>
      <c r="C104" s="24">
        <f>C105+C107+C109+C112+C116+C121+C114+C118</f>
        <v>11.299999999999999</v>
      </c>
      <c r="D104" s="24">
        <f>D105+D107+D109+D112+D116+D121+D114+D118</f>
        <v>0</v>
      </c>
      <c r="E104" s="24">
        <f>E105+E107+E109+E112+E116+E121+E114+E118</f>
        <v>0</v>
      </c>
      <c r="F104" s="24">
        <f>F105+F107+F109+F112+F116+F121+F114+F118</f>
        <v>11.299999999999999</v>
      </c>
      <c r="G104" s="24">
        <f t="shared" si="2"/>
        <v>100</v>
      </c>
    </row>
    <row r="105" spans="1:7" ht="25.5" hidden="1">
      <c r="A105" s="3" t="s">
        <v>132</v>
      </c>
      <c r="B105" s="6" t="s">
        <v>53</v>
      </c>
      <c r="C105" s="24">
        <f>C106</f>
        <v>0</v>
      </c>
      <c r="D105" s="24"/>
      <c r="E105" s="24"/>
      <c r="F105" s="16"/>
      <c r="G105" s="24" t="e">
        <f t="shared" si="2"/>
        <v>#DIV/0!</v>
      </c>
    </row>
    <row r="106" spans="1:7" ht="28.5" customHeight="1" hidden="1">
      <c r="A106" s="3" t="s">
        <v>44</v>
      </c>
      <c r="B106" s="21" t="s">
        <v>133</v>
      </c>
      <c r="C106" s="33"/>
      <c r="D106" s="33"/>
      <c r="E106" s="24"/>
      <c r="F106" s="16"/>
      <c r="G106" s="24" t="e">
        <f t="shared" si="2"/>
        <v>#DIV/0!</v>
      </c>
    </row>
    <row r="107" spans="1:7" s="20" customFormat="1" ht="25.5">
      <c r="A107" s="19" t="s">
        <v>13</v>
      </c>
      <c r="B107" s="6" t="s">
        <v>131</v>
      </c>
      <c r="C107" s="24">
        <f>C108</f>
        <v>0.7</v>
      </c>
      <c r="D107" s="24">
        <f>D108</f>
        <v>0</v>
      </c>
      <c r="E107" s="24">
        <f>E108</f>
        <v>0</v>
      </c>
      <c r="F107" s="24">
        <f>F108</f>
        <v>0.7</v>
      </c>
      <c r="G107" s="24">
        <f t="shared" si="2"/>
        <v>100</v>
      </c>
    </row>
    <row r="108" spans="1:7" ht="26.25" customHeight="1">
      <c r="A108" s="3" t="s">
        <v>14</v>
      </c>
      <c r="B108" s="5" t="s">
        <v>12</v>
      </c>
      <c r="C108" s="28">
        <v>0.7</v>
      </c>
      <c r="D108" s="26"/>
      <c r="E108" s="24"/>
      <c r="F108" s="16">
        <v>0.7</v>
      </c>
      <c r="G108" s="24">
        <f t="shared" si="2"/>
        <v>100</v>
      </c>
    </row>
    <row r="109" spans="1:7" ht="63.75" hidden="1">
      <c r="A109" s="19" t="s">
        <v>134</v>
      </c>
      <c r="B109" s="6" t="s">
        <v>42</v>
      </c>
      <c r="C109" s="24">
        <f>C110</f>
        <v>0</v>
      </c>
      <c r="D109" s="24"/>
      <c r="E109" s="24"/>
      <c r="F109" s="16"/>
      <c r="G109" s="24" t="e">
        <f t="shared" si="2"/>
        <v>#DIV/0!</v>
      </c>
    </row>
    <row r="110" spans="1:7" ht="63.75" hidden="1">
      <c r="A110" s="3" t="s">
        <v>135</v>
      </c>
      <c r="B110" s="5" t="s">
        <v>43</v>
      </c>
      <c r="C110" s="28"/>
      <c r="D110" s="26"/>
      <c r="E110" s="24"/>
      <c r="F110" s="16"/>
      <c r="G110" s="24" t="e">
        <f t="shared" si="2"/>
        <v>#DIV/0!</v>
      </c>
    </row>
    <row r="111" spans="1:7" ht="12.75" hidden="1" outlineLevel="1">
      <c r="A111" s="39"/>
      <c r="B111" s="40"/>
      <c r="C111" s="34"/>
      <c r="D111" s="26"/>
      <c r="E111" s="24"/>
      <c r="F111" s="16"/>
      <c r="G111" s="24" t="e">
        <f t="shared" si="2"/>
        <v>#DIV/0!</v>
      </c>
    </row>
    <row r="112" spans="1:7" s="20" customFormat="1" ht="25.5" hidden="1" outlineLevel="1">
      <c r="A112" s="41" t="s">
        <v>136</v>
      </c>
      <c r="B112" s="42" t="s">
        <v>138</v>
      </c>
      <c r="C112" s="24">
        <f>C113</f>
        <v>0</v>
      </c>
      <c r="D112" s="24"/>
      <c r="E112" s="24"/>
      <c r="F112" s="49"/>
      <c r="G112" s="24" t="e">
        <f t="shared" si="2"/>
        <v>#DIV/0!</v>
      </c>
    </row>
    <row r="113" spans="1:7" ht="25.5" hidden="1" outlineLevel="1">
      <c r="A113" s="39" t="s">
        <v>137</v>
      </c>
      <c r="B113" s="40" t="s">
        <v>139</v>
      </c>
      <c r="C113" s="34"/>
      <c r="D113" s="26"/>
      <c r="E113" s="24"/>
      <c r="F113" s="16"/>
      <c r="G113" s="24" t="e">
        <f t="shared" si="2"/>
        <v>#DIV/0!</v>
      </c>
    </row>
    <row r="114" spans="1:7" s="20" customFormat="1" ht="25.5" outlineLevel="1">
      <c r="A114" s="41" t="s">
        <v>15</v>
      </c>
      <c r="B114" s="42" t="s">
        <v>17</v>
      </c>
      <c r="C114" s="24">
        <f>C115</f>
        <v>10.6</v>
      </c>
      <c r="D114" s="24">
        <f>D115</f>
        <v>0</v>
      </c>
      <c r="E114" s="24">
        <f>E115</f>
        <v>0</v>
      </c>
      <c r="F114" s="24">
        <f>F115</f>
        <v>10.6</v>
      </c>
      <c r="G114" s="24">
        <f t="shared" si="2"/>
        <v>100</v>
      </c>
    </row>
    <row r="115" spans="1:7" ht="25.5" customHeight="1" outlineLevel="1">
      <c r="A115" s="39" t="s">
        <v>16</v>
      </c>
      <c r="B115" s="40" t="s">
        <v>18</v>
      </c>
      <c r="C115" s="34">
        <v>10.6</v>
      </c>
      <c r="D115" s="34"/>
      <c r="E115" s="24"/>
      <c r="F115" s="16">
        <v>10.6</v>
      </c>
      <c r="G115" s="24">
        <f t="shared" si="2"/>
        <v>100</v>
      </c>
    </row>
    <row r="116" spans="1:7" s="20" customFormat="1" ht="25.5" hidden="1" outlineLevel="1">
      <c r="A116" s="41" t="s">
        <v>140</v>
      </c>
      <c r="B116" s="42" t="s">
        <v>142</v>
      </c>
      <c r="C116" s="24">
        <f>C117</f>
        <v>0</v>
      </c>
      <c r="D116" s="24"/>
      <c r="E116" s="24"/>
      <c r="F116" s="49"/>
      <c r="G116" s="24" t="e">
        <f t="shared" si="2"/>
        <v>#DIV/0!</v>
      </c>
    </row>
    <row r="117" spans="1:7" ht="25.5" hidden="1" outlineLevel="1">
      <c r="A117" s="39" t="s">
        <v>141</v>
      </c>
      <c r="B117" s="40" t="s">
        <v>143</v>
      </c>
      <c r="C117" s="34"/>
      <c r="D117" s="26"/>
      <c r="E117" s="24"/>
      <c r="F117" s="16"/>
      <c r="G117" s="24" t="e">
        <f t="shared" si="2"/>
        <v>#DIV/0!</v>
      </c>
    </row>
    <row r="118" spans="1:7" s="20" customFormat="1" ht="38.25" customHeight="1" hidden="1" outlineLevel="1">
      <c r="A118" s="41" t="s">
        <v>70</v>
      </c>
      <c r="B118" s="42" t="s">
        <v>71</v>
      </c>
      <c r="C118" s="24">
        <f>C119</f>
        <v>0</v>
      </c>
      <c r="D118" s="31"/>
      <c r="E118" s="24"/>
      <c r="F118" s="49"/>
      <c r="G118" s="24" t="e">
        <f t="shared" si="2"/>
        <v>#DIV/0!</v>
      </c>
    </row>
    <row r="119" spans="1:7" ht="43.5" customHeight="1" hidden="1" outlineLevel="1">
      <c r="A119" s="39" t="s">
        <v>69</v>
      </c>
      <c r="B119" s="40" t="s">
        <v>72</v>
      </c>
      <c r="C119" s="34"/>
      <c r="D119" s="26"/>
      <c r="E119" s="24"/>
      <c r="F119" s="16"/>
      <c r="G119" s="24" t="e">
        <f t="shared" si="2"/>
        <v>#DIV/0!</v>
      </c>
    </row>
    <row r="120" spans="1:7" ht="12.75" hidden="1" outlineLevel="1">
      <c r="A120" s="39"/>
      <c r="B120" s="40"/>
      <c r="C120" s="34"/>
      <c r="D120" s="26"/>
      <c r="E120" s="24"/>
      <c r="F120" s="16"/>
      <c r="G120" s="24" t="e">
        <f t="shared" si="2"/>
        <v>#DIV/0!</v>
      </c>
    </row>
    <row r="121" spans="1:7" ht="13.5" customHeight="1" hidden="1" collapsed="1">
      <c r="A121" s="3" t="s">
        <v>51</v>
      </c>
      <c r="B121" s="22" t="s">
        <v>114</v>
      </c>
      <c r="C121" s="24">
        <f>C122</f>
        <v>0</v>
      </c>
      <c r="D121" s="24"/>
      <c r="E121" s="24"/>
      <c r="F121" s="16"/>
      <c r="G121" s="24" t="e">
        <f t="shared" si="2"/>
        <v>#DIV/0!</v>
      </c>
    </row>
    <row r="122" spans="1:7" ht="16.5" customHeight="1" hidden="1">
      <c r="A122" s="3" t="s">
        <v>52</v>
      </c>
      <c r="B122" s="5" t="s">
        <v>144</v>
      </c>
      <c r="C122" s="34">
        <f>SUM(C123:C129)</f>
        <v>0</v>
      </c>
      <c r="D122" s="34"/>
      <c r="E122" s="24"/>
      <c r="F122" s="16"/>
      <c r="G122" s="24" t="e">
        <f t="shared" si="2"/>
        <v>#DIV/0!</v>
      </c>
    </row>
    <row r="123" spans="1:7" ht="38.25" hidden="1">
      <c r="A123" s="3" t="s">
        <v>59</v>
      </c>
      <c r="B123" s="5" t="s">
        <v>54</v>
      </c>
      <c r="C123" s="34"/>
      <c r="D123" s="26"/>
      <c r="E123" s="24"/>
      <c r="F123" s="16"/>
      <c r="G123" s="24" t="e">
        <f t="shared" si="2"/>
        <v>#DIV/0!</v>
      </c>
    </row>
    <row r="124" spans="1:7" ht="25.5" hidden="1">
      <c r="A124" s="3"/>
      <c r="B124" s="5" t="s">
        <v>55</v>
      </c>
      <c r="C124" s="34"/>
      <c r="D124" s="26"/>
      <c r="E124" s="24"/>
      <c r="F124" s="16"/>
      <c r="G124" s="24" t="e">
        <f t="shared" si="2"/>
        <v>#DIV/0!</v>
      </c>
    </row>
    <row r="125" spans="1:7" ht="25.5" hidden="1">
      <c r="A125" s="3"/>
      <c r="B125" s="5" t="s">
        <v>56</v>
      </c>
      <c r="C125" s="34"/>
      <c r="D125" s="26"/>
      <c r="E125" s="24"/>
      <c r="F125" s="16"/>
      <c r="G125" s="24" t="e">
        <f t="shared" si="2"/>
        <v>#DIV/0!</v>
      </c>
    </row>
    <row r="126" spans="1:7" ht="12.75" hidden="1">
      <c r="A126" s="3"/>
      <c r="B126" s="5" t="s">
        <v>57</v>
      </c>
      <c r="C126" s="34"/>
      <c r="D126" s="26"/>
      <c r="E126" s="24"/>
      <c r="F126" s="16"/>
      <c r="G126" s="24" t="e">
        <f t="shared" si="2"/>
        <v>#DIV/0!</v>
      </c>
    </row>
    <row r="127" spans="1:7" ht="29.25" customHeight="1" hidden="1">
      <c r="A127" s="3"/>
      <c r="B127" s="5" t="s">
        <v>58</v>
      </c>
      <c r="C127" s="34"/>
      <c r="D127" s="26"/>
      <c r="E127" s="24"/>
      <c r="F127" s="16"/>
      <c r="G127" s="24" t="e">
        <f t="shared" si="2"/>
        <v>#DIV/0!</v>
      </c>
    </row>
    <row r="128" spans="1:7" ht="27" customHeight="1" hidden="1">
      <c r="A128" s="3"/>
      <c r="B128" s="5" t="s">
        <v>60</v>
      </c>
      <c r="C128" s="34"/>
      <c r="D128" s="26"/>
      <c r="E128" s="24"/>
      <c r="F128" s="16"/>
      <c r="G128" s="24" t="e">
        <f t="shared" si="2"/>
        <v>#DIV/0!</v>
      </c>
    </row>
    <row r="129" spans="1:7" ht="12.75" hidden="1">
      <c r="A129" s="3"/>
      <c r="B129" s="5"/>
      <c r="C129" s="34"/>
      <c r="D129" s="26"/>
      <c r="E129" s="24"/>
      <c r="F129" s="16"/>
      <c r="G129" s="24" t="e">
        <f t="shared" si="2"/>
        <v>#DIV/0!</v>
      </c>
    </row>
    <row r="130" spans="1:7" s="20" customFormat="1" ht="25.5" hidden="1">
      <c r="A130" s="19" t="s">
        <v>46</v>
      </c>
      <c r="B130" s="6" t="s">
        <v>45</v>
      </c>
      <c r="C130" s="24">
        <f>C131</f>
        <v>0</v>
      </c>
      <c r="D130" s="24"/>
      <c r="E130" s="24"/>
      <c r="F130" s="49"/>
      <c r="G130" s="24" t="e">
        <f t="shared" si="2"/>
        <v>#DIV/0!</v>
      </c>
    </row>
    <row r="131" spans="1:7" ht="51" hidden="1">
      <c r="A131" s="3" t="s">
        <v>48</v>
      </c>
      <c r="B131" s="5" t="s">
        <v>47</v>
      </c>
      <c r="C131" s="34">
        <f>C132</f>
        <v>0</v>
      </c>
      <c r="D131" s="34"/>
      <c r="E131" s="24"/>
      <c r="F131" s="16"/>
      <c r="G131" s="24" t="e">
        <f t="shared" si="2"/>
        <v>#DIV/0!</v>
      </c>
    </row>
    <row r="132" spans="1:7" ht="38.25" hidden="1">
      <c r="A132" s="3" t="s">
        <v>50</v>
      </c>
      <c r="B132" s="5" t="s">
        <v>49</v>
      </c>
      <c r="C132" s="34"/>
      <c r="D132" s="26"/>
      <c r="E132" s="24"/>
      <c r="F132" s="16"/>
      <c r="G132" s="24" t="e">
        <f t="shared" si="2"/>
        <v>#DIV/0!</v>
      </c>
    </row>
    <row r="133" spans="1:7" s="20" customFormat="1" ht="25.5" hidden="1">
      <c r="A133" s="19" t="s">
        <v>64</v>
      </c>
      <c r="B133" s="6" t="s">
        <v>65</v>
      </c>
      <c r="C133" s="24">
        <f>C134</f>
        <v>0</v>
      </c>
      <c r="D133" s="24"/>
      <c r="E133" s="24"/>
      <c r="F133" s="49"/>
      <c r="G133" s="24" t="e">
        <f t="shared" si="2"/>
        <v>#DIV/0!</v>
      </c>
    </row>
    <row r="134" spans="1:7" ht="25.5" hidden="1">
      <c r="A134" s="3" t="s">
        <v>67</v>
      </c>
      <c r="B134" s="5" t="s">
        <v>66</v>
      </c>
      <c r="C134" s="34"/>
      <c r="D134" s="26"/>
      <c r="E134" s="24"/>
      <c r="F134" s="16"/>
      <c r="G134" s="24" t="e">
        <f t="shared" si="2"/>
        <v>#DIV/0!</v>
      </c>
    </row>
    <row r="135" spans="1:7" ht="25.5">
      <c r="A135" s="3" t="s">
        <v>107</v>
      </c>
      <c r="B135" s="6" t="s">
        <v>94</v>
      </c>
      <c r="C135" s="25">
        <f>C136</f>
        <v>0</v>
      </c>
      <c r="D135" s="25"/>
      <c r="E135" s="24"/>
      <c r="F135" s="16"/>
      <c r="G135" s="24" t="e">
        <f t="shared" si="2"/>
        <v>#DIV/0!</v>
      </c>
    </row>
    <row r="136" spans="1:7" s="20" customFormat="1" ht="18" customHeight="1">
      <c r="A136" s="19" t="s">
        <v>108</v>
      </c>
      <c r="B136" s="6" t="s">
        <v>95</v>
      </c>
      <c r="C136" s="24">
        <f>C137</f>
        <v>0</v>
      </c>
      <c r="D136" s="24"/>
      <c r="E136" s="24"/>
      <c r="F136" s="49"/>
      <c r="G136" s="24" t="e">
        <f t="shared" si="2"/>
        <v>#DIV/0!</v>
      </c>
    </row>
    <row r="137" spans="1:7" ht="20.25" customHeight="1">
      <c r="A137" s="3" t="s">
        <v>109</v>
      </c>
      <c r="B137" s="6" t="s">
        <v>96</v>
      </c>
      <c r="C137" s="24">
        <f>C138</f>
        <v>0</v>
      </c>
      <c r="D137" s="24"/>
      <c r="E137" s="24"/>
      <c r="F137" s="16"/>
      <c r="G137" s="24" t="e">
        <f t="shared" si="2"/>
        <v>#DIV/0!</v>
      </c>
    </row>
    <row r="138" spans="1:7" ht="12.75">
      <c r="A138" s="3" t="s">
        <v>115</v>
      </c>
      <c r="B138" s="5" t="s">
        <v>110</v>
      </c>
      <c r="C138" s="29"/>
      <c r="D138" s="26"/>
      <c r="E138" s="24"/>
      <c r="F138" s="16"/>
      <c r="G138" s="24" t="e">
        <f t="shared" si="2"/>
        <v>#DIV/0!</v>
      </c>
    </row>
    <row r="139" spans="1:7" ht="12.75">
      <c r="A139" s="13"/>
      <c r="B139" s="10" t="s">
        <v>97</v>
      </c>
      <c r="C139" s="24">
        <f>C11+C97+C135</f>
        <v>1109.3</v>
      </c>
      <c r="D139" s="24">
        <f>D11+D97+D135</f>
        <v>9</v>
      </c>
      <c r="E139" s="24">
        <f>E11+E97+E135</f>
        <v>9</v>
      </c>
      <c r="F139" s="24">
        <f>F11+F97+F135</f>
        <v>1125.8999999999999</v>
      </c>
      <c r="G139" s="24">
        <f t="shared" si="2"/>
        <v>101.49643919588928</v>
      </c>
    </row>
    <row r="140" spans="1:7" ht="12.75">
      <c r="A140" s="14"/>
      <c r="B140" s="5" t="s">
        <v>98</v>
      </c>
      <c r="C140" s="31"/>
      <c r="D140" s="26"/>
      <c r="E140" s="26"/>
      <c r="F140" s="16"/>
      <c r="G140" s="31">
        <f>F140+C140</f>
        <v>0</v>
      </c>
    </row>
    <row r="141" spans="1:4" ht="12.75" hidden="1">
      <c r="A141" s="95"/>
      <c r="B141" s="96"/>
      <c r="C141" s="15"/>
      <c r="D141" s="18"/>
    </row>
    <row r="142" spans="1:4" ht="12.75" hidden="1">
      <c r="A142" s="3"/>
      <c r="B142" s="6"/>
      <c r="C142" s="8"/>
      <c r="D142" s="18"/>
    </row>
    <row r="143" spans="1:4" ht="12.75" hidden="1">
      <c r="A143" s="3"/>
      <c r="B143" s="5"/>
      <c r="C143" s="9"/>
      <c r="D143" s="18"/>
    </row>
    <row r="144" spans="1:4" ht="12.75" hidden="1">
      <c r="A144" s="3"/>
      <c r="B144" s="7"/>
      <c r="C144" s="16"/>
      <c r="D144" s="18"/>
    </row>
    <row r="145" spans="1:4" ht="12.75" hidden="1">
      <c r="A145" s="3"/>
      <c r="B145" s="5"/>
      <c r="C145" s="16"/>
      <c r="D145" s="18"/>
    </row>
    <row r="146" spans="1:4" ht="12.75" hidden="1">
      <c r="A146" s="3"/>
      <c r="B146" s="7"/>
      <c r="C146" s="16"/>
      <c r="D146" s="18"/>
    </row>
    <row r="147" spans="1:4" ht="12.75" hidden="1">
      <c r="A147" s="3"/>
      <c r="B147" s="6"/>
      <c r="C147" s="16"/>
      <c r="D147" s="18"/>
    </row>
    <row r="148" spans="1:4" ht="12.75" hidden="1">
      <c r="A148" s="3"/>
      <c r="B148" s="5"/>
      <c r="C148" s="16"/>
      <c r="D148" s="18"/>
    </row>
    <row r="149" spans="1:4" ht="12.75" hidden="1">
      <c r="A149" s="3"/>
      <c r="B149" s="7"/>
      <c r="C149" s="16"/>
      <c r="D149" s="18"/>
    </row>
    <row r="150" spans="1:4" ht="12.75" hidden="1">
      <c r="A150" s="3"/>
      <c r="B150" s="5"/>
      <c r="C150" s="16"/>
      <c r="D150" s="18"/>
    </row>
    <row r="151" spans="1:4" ht="12.75" hidden="1">
      <c r="A151" s="3"/>
      <c r="B151" s="7"/>
      <c r="C151" s="17"/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  <row r="242" ht="12.75">
      <c r="D242" s="18"/>
    </row>
  </sheetData>
  <mergeCells count="13">
    <mergeCell ref="C8:E8"/>
    <mergeCell ref="B1:E1"/>
    <mergeCell ref="B2:E2"/>
    <mergeCell ref="A141:B141"/>
    <mergeCell ref="A6:C6"/>
    <mergeCell ref="B9:B10"/>
    <mergeCell ref="A7:C7"/>
    <mergeCell ref="A9:A10"/>
    <mergeCell ref="C9:C10"/>
    <mergeCell ref="F9:F10"/>
    <mergeCell ref="G9:G10"/>
    <mergeCell ref="D9:D10"/>
    <mergeCell ref="E9:E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42"/>
  <sheetViews>
    <sheetView view="pageBreakPreview" zoomScale="6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:E1"/>
    </sheetView>
  </sheetViews>
  <sheetFormatPr defaultColWidth="9.140625" defaultRowHeight="12.75" outlineLevelRow="1"/>
  <cols>
    <col min="1" max="1" width="21.421875" style="1" customWidth="1"/>
    <col min="2" max="2" width="63.8515625" style="2" customWidth="1"/>
    <col min="3" max="3" width="9.710937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107" t="s">
        <v>74</v>
      </c>
      <c r="C1" s="107"/>
      <c r="D1" s="107"/>
      <c r="E1" s="107"/>
    </row>
    <row r="2" spans="2:5" ht="12.75">
      <c r="B2" s="107" t="s">
        <v>119</v>
      </c>
      <c r="C2" s="107"/>
      <c r="D2" s="107"/>
      <c r="E2" s="107"/>
    </row>
    <row r="3" spans="2:3" ht="12.75">
      <c r="B3" s="23" t="s">
        <v>120</v>
      </c>
      <c r="C3" s="23"/>
    </row>
    <row r="4" spans="2:3" ht="12.75">
      <c r="B4" s="23" t="s">
        <v>177</v>
      </c>
      <c r="C4" s="23"/>
    </row>
    <row r="6" spans="1:3" ht="18.75">
      <c r="A6" s="97" t="s">
        <v>166</v>
      </c>
      <c r="B6" s="97"/>
      <c r="C6" s="97"/>
    </row>
    <row r="7" spans="1:3" ht="12.75" hidden="1">
      <c r="A7" s="99"/>
      <c r="B7" s="99"/>
      <c r="C7" s="99"/>
    </row>
    <row r="8" spans="1:5" ht="18.75">
      <c r="A8" s="51" t="s">
        <v>167</v>
      </c>
      <c r="C8" s="106" t="s">
        <v>76</v>
      </c>
      <c r="D8" s="106"/>
      <c r="E8" s="106"/>
    </row>
    <row r="9" spans="1:7" ht="19.5" customHeight="1">
      <c r="A9" s="100" t="s">
        <v>77</v>
      </c>
      <c r="B9" s="98" t="s">
        <v>78</v>
      </c>
      <c r="C9" s="102" t="s">
        <v>163</v>
      </c>
      <c r="D9" s="104"/>
      <c r="E9" s="105"/>
      <c r="F9" s="110" t="s">
        <v>164</v>
      </c>
      <c r="G9" s="108" t="s">
        <v>165</v>
      </c>
    </row>
    <row r="10" spans="1:7" ht="20.25" customHeight="1">
      <c r="A10" s="101"/>
      <c r="B10" s="98"/>
      <c r="C10" s="103"/>
      <c r="D10" s="104"/>
      <c r="E10" s="105"/>
      <c r="F10" s="111"/>
      <c r="G10" s="109"/>
    </row>
    <row r="11" spans="1:7" s="20" customFormat="1" ht="12.75">
      <c r="A11" s="19" t="s">
        <v>100</v>
      </c>
      <c r="B11" s="4" t="s">
        <v>80</v>
      </c>
      <c r="C11" s="24">
        <f>C12+C36+C38+C52+C80+C83+C63+C61+C50</f>
        <v>50</v>
      </c>
      <c r="D11" s="24">
        <f>D12+D36+D38+D52+D80+D83+D63+D61+D50</f>
        <v>9</v>
      </c>
      <c r="E11" s="24">
        <f>E12+E36+E38+E52+E80+E83+E63+E61+E50</f>
        <v>9</v>
      </c>
      <c r="F11" s="24">
        <f>F12+F36+F38+F52+F80+F83+F63+F61+F50</f>
        <v>0</v>
      </c>
      <c r="G11" s="24">
        <f>G12+G36+G38+G52+G80+G83+G63+G61+G50</f>
        <v>50</v>
      </c>
    </row>
    <row r="12" spans="1:7" s="20" customFormat="1" ht="15.75" customHeight="1">
      <c r="A12" s="19" t="s">
        <v>101</v>
      </c>
      <c r="B12" s="6" t="s">
        <v>81</v>
      </c>
      <c r="C12" s="24">
        <f>C15</f>
        <v>25</v>
      </c>
      <c r="D12" s="24">
        <f>D15</f>
        <v>0</v>
      </c>
      <c r="E12" s="24">
        <f>E15</f>
        <v>0</v>
      </c>
      <c r="F12" s="24">
        <f>F15</f>
        <v>-7</v>
      </c>
      <c r="G12" s="24">
        <f>G15</f>
        <v>18</v>
      </c>
    </row>
    <row r="13" spans="1:7" ht="12.75" hidden="1">
      <c r="A13" s="3"/>
      <c r="B13" s="6"/>
      <c r="C13" s="25"/>
      <c r="D13" s="26"/>
      <c r="E13" s="24"/>
      <c r="F13" s="16"/>
      <c r="G13" s="31">
        <f aca="true" t="shared" si="0" ref="G13:G37">F13+C13</f>
        <v>0</v>
      </c>
    </row>
    <row r="14" spans="1:7" ht="12.75" hidden="1">
      <c r="A14" s="3"/>
      <c r="B14" s="7"/>
      <c r="C14" s="27"/>
      <c r="D14" s="26"/>
      <c r="E14" s="24"/>
      <c r="F14" s="16"/>
      <c r="G14" s="31">
        <f t="shared" si="0"/>
        <v>0</v>
      </c>
    </row>
    <row r="15" spans="1:7" ht="12.75">
      <c r="A15" s="3" t="s">
        <v>102</v>
      </c>
      <c r="B15" s="6" t="s">
        <v>82</v>
      </c>
      <c r="C15" s="25">
        <f>C16+C19</f>
        <v>25</v>
      </c>
      <c r="D15" s="25">
        <f>D16+D19</f>
        <v>0</v>
      </c>
      <c r="E15" s="25">
        <f>E16+E19</f>
        <v>0</v>
      </c>
      <c r="F15" s="25">
        <f>F16+F19</f>
        <v>-7</v>
      </c>
      <c r="G15" s="25">
        <f>G16+G19</f>
        <v>18</v>
      </c>
    </row>
    <row r="16" spans="1:7" ht="25.5">
      <c r="A16" s="3" t="s">
        <v>111</v>
      </c>
      <c r="B16" s="5" t="s">
        <v>161</v>
      </c>
      <c r="C16" s="28">
        <f>C17+C18</f>
        <v>25</v>
      </c>
      <c r="D16" s="28">
        <f>D17+D18</f>
        <v>0</v>
      </c>
      <c r="E16" s="28">
        <f>E17+E18</f>
        <v>0</v>
      </c>
      <c r="F16" s="28">
        <f>F17+F18</f>
        <v>-7</v>
      </c>
      <c r="G16" s="28">
        <f>G17+G18</f>
        <v>18</v>
      </c>
    </row>
    <row r="17" spans="1:7" ht="55.5" customHeight="1">
      <c r="A17" s="45" t="s">
        <v>160</v>
      </c>
      <c r="B17" s="7" t="s">
        <v>41</v>
      </c>
      <c r="C17" s="46">
        <v>25</v>
      </c>
      <c r="D17" s="47"/>
      <c r="E17" s="46"/>
      <c r="F17" s="16">
        <v>-7</v>
      </c>
      <c r="G17" s="31">
        <f t="shared" si="0"/>
        <v>18</v>
      </c>
    </row>
    <row r="18" spans="1:7" ht="51" hidden="1">
      <c r="A18" s="3" t="s">
        <v>61</v>
      </c>
      <c r="B18" s="21" t="s">
        <v>68</v>
      </c>
      <c r="C18" s="25"/>
      <c r="D18" s="26"/>
      <c r="E18" s="24"/>
      <c r="F18" s="16"/>
      <c r="G18" s="31">
        <f t="shared" si="0"/>
        <v>0</v>
      </c>
    </row>
    <row r="19" spans="1:7" ht="25.5" hidden="1">
      <c r="A19" s="3" t="s">
        <v>62</v>
      </c>
      <c r="B19" s="5" t="s">
        <v>63</v>
      </c>
      <c r="C19" s="24"/>
      <c r="D19" s="26"/>
      <c r="E19" s="24"/>
      <c r="F19" s="16"/>
      <c r="G19" s="31">
        <f t="shared" si="0"/>
        <v>0</v>
      </c>
    </row>
    <row r="20" spans="1:7" ht="12.75" hidden="1">
      <c r="A20" s="3"/>
      <c r="B20" s="7"/>
      <c r="C20" s="27"/>
      <c r="D20" s="26"/>
      <c r="E20" s="24"/>
      <c r="F20" s="16"/>
      <c r="G20" s="31">
        <f t="shared" si="0"/>
        <v>0</v>
      </c>
    </row>
    <row r="21" spans="1:7" ht="12.75" hidden="1">
      <c r="A21" s="3"/>
      <c r="B21" s="5"/>
      <c r="C21" s="29"/>
      <c r="D21" s="26"/>
      <c r="E21" s="24"/>
      <c r="F21" s="16"/>
      <c r="G21" s="31">
        <f t="shared" si="0"/>
        <v>0</v>
      </c>
    </row>
    <row r="22" spans="1:7" ht="12.75" hidden="1">
      <c r="A22" s="3"/>
      <c r="B22" s="5"/>
      <c r="C22" s="29"/>
      <c r="D22" s="26"/>
      <c r="E22" s="24"/>
      <c r="F22" s="16"/>
      <c r="G22" s="31">
        <f t="shared" si="0"/>
        <v>0</v>
      </c>
    </row>
    <row r="23" spans="1:7" ht="12.75" hidden="1">
      <c r="A23" s="3"/>
      <c r="B23" s="5"/>
      <c r="C23" s="29"/>
      <c r="D23" s="26"/>
      <c r="E23" s="24"/>
      <c r="F23" s="16"/>
      <c r="G23" s="31">
        <f t="shared" si="0"/>
        <v>0</v>
      </c>
    </row>
    <row r="24" spans="1:7" ht="12.75" hidden="1">
      <c r="A24" s="3"/>
      <c r="B24" s="5"/>
      <c r="C24" s="29"/>
      <c r="D24" s="26"/>
      <c r="E24" s="24"/>
      <c r="F24" s="16"/>
      <c r="G24" s="31">
        <f t="shared" si="0"/>
        <v>0</v>
      </c>
    </row>
    <row r="25" spans="1:7" ht="12.75" hidden="1">
      <c r="A25" s="3"/>
      <c r="B25" s="5"/>
      <c r="C25" s="25"/>
      <c r="D25" s="26"/>
      <c r="E25" s="24"/>
      <c r="F25" s="16"/>
      <c r="G25" s="31">
        <f t="shared" si="0"/>
        <v>0</v>
      </c>
    </row>
    <row r="26" spans="1:7" ht="12.75" hidden="1">
      <c r="A26" s="3"/>
      <c r="B26" s="7"/>
      <c r="C26" s="27"/>
      <c r="D26" s="26"/>
      <c r="E26" s="24"/>
      <c r="F26" s="16"/>
      <c r="G26" s="31">
        <f t="shared" si="0"/>
        <v>0</v>
      </c>
    </row>
    <row r="27" spans="1:7" ht="12.75" hidden="1">
      <c r="A27" s="3"/>
      <c r="B27" s="7"/>
      <c r="C27" s="27"/>
      <c r="D27" s="26"/>
      <c r="E27" s="24"/>
      <c r="F27" s="16"/>
      <c r="G27" s="31">
        <f t="shared" si="0"/>
        <v>0</v>
      </c>
    </row>
    <row r="28" spans="1:7" ht="12.75" hidden="1">
      <c r="A28" s="3"/>
      <c r="B28" s="7"/>
      <c r="C28" s="27"/>
      <c r="D28" s="26"/>
      <c r="E28" s="24"/>
      <c r="F28" s="16"/>
      <c r="G28" s="31">
        <f t="shared" si="0"/>
        <v>0</v>
      </c>
    </row>
    <row r="29" spans="1:7" ht="12.75" hidden="1">
      <c r="A29" s="3"/>
      <c r="B29" s="5"/>
      <c r="C29" s="25"/>
      <c r="D29" s="26"/>
      <c r="E29" s="24"/>
      <c r="F29" s="16"/>
      <c r="G29" s="31">
        <f t="shared" si="0"/>
        <v>0</v>
      </c>
    </row>
    <row r="30" spans="1:7" ht="12.75" hidden="1">
      <c r="A30" s="3"/>
      <c r="B30" s="7"/>
      <c r="C30" s="27"/>
      <c r="D30" s="26"/>
      <c r="E30" s="24"/>
      <c r="F30" s="16"/>
      <c r="G30" s="31">
        <f t="shared" si="0"/>
        <v>0</v>
      </c>
    </row>
    <row r="31" spans="1:7" ht="12.75" hidden="1">
      <c r="A31" s="3"/>
      <c r="B31" s="7"/>
      <c r="C31" s="27"/>
      <c r="D31" s="26"/>
      <c r="E31" s="24"/>
      <c r="F31" s="16"/>
      <c r="G31" s="31">
        <f t="shared" si="0"/>
        <v>0</v>
      </c>
    </row>
    <row r="32" spans="1:7" ht="12.75" hidden="1">
      <c r="A32" s="3"/>
      <c r="B32" s="7"/>
      <c r="C32" s="27"/>
      <c r="D32" s="26"/>
      <c r="E32" s="24"/>
      <c r="F32" s="16"/>
      <c r="G32" s="31">
        <f t="shared" si="0"/>
        <v>0</v>
      </c>
    </row>
    <row r="33" spans="1:7" ht="12.75" hidden="1">
      <c r="A33" s="3"/>
      <c r="B33" s="5"/>
      <c r="C33" s="29"/>
      <c r="D33" s="26"/>
      <c r="E33" s="24"/>
      <c r="F33" s="16"/>
      <c r="G33" s="31">
        <f t="shared" si="0"/>
        <v>0</v>
      </c>
    </row>
    <row r="34" spans="1:7" ht="12.75" hidden="1">
      <c r="A34" s="3"/>
      <c r="B34" s="5"/>
      <c r="C34" s="29"/>
      <c r="D34" s="26"/>
      <c r="E34" s="24"/>
      <c r="F34" s="16"/>
      <c r="G34" s="31">
        <f t="shared" si="0"/>
        <v>0</v>
      </c>
    </row>
    <row r="35" spans="1:7" ht="12.75" hidden="1">
      <c r="A35" s="3"/>
      <c r="B35" s="5"/>
      <c r="C35" s="29"/>
      <c r="D35" s="26"/>
      <c r="E35" s="24"/>
      <c r="F35" s="16"/>
      <c r="G35" s="31">
        <f t="shared" si="0"/>
        <v>0</v>
      </c>
    </row>
    <row r="36" spans="1:7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  <c r="F36" s="49"/>
      <c r="G36" s="31">
        <f t="shared" si="0"/>
        <v>0</v>
      </c>
    </row>
    <row r="37" spans="1:7" ht="15" customHeight="1">
      <c r="A37" s="3" t="s">
        <v>25</v>
      </c>
      <c r="B37" s="21" t="s">
        <v>26</v>
      </c>
      <c r="C37" s="30"/>
      <c r="D37" s="26"/>
      <c r="E37" s="24"/>
      <c r="F37" s="16"/>
      <c r="G37" s="31">
        <f t="shared" si="0"/>
        <v>0</v>
      </c>
    </row>
    <row r="38" spans="1:7" s="20" customFormat="1" ht="12.75">
      <c r="A38" s="19" t="s">
        <v>112</v>
      </c>
      <c r="B38" s="6" t="s">
        <v>27</v>
      </c>
      <c r="C38" s="24">
        <f>C39+C41</f>
        <v>12</v>
      </c>
      <c r="D38" s="24">
        <f>D39+D41</f>
        <v>8</v>
      </c>
      <c r="E38" s="24">
        <f>E39+E41</f>
        <v>8</v>
      </c>
      <c r="F38" s="24">
        <f>F39+F41</f>
        <v>13</v>
      </c>
      <c r="G38" s="24">
        <f>G39+G41</f>
        <v>25</v>
      </c>
    </row>
    <row r="39" spans="1:7" s="20" customFormat="1" ht="12.75">
      <c r="A39" s="19" t="s">
        <v>28</v>
      </c>
      <c r="B39" s="6" t="s">
        <v>113</v>
      </c>
      <c r="C39" s="24">
        <f>C40</f>
        <v>8</v>
      </c>
      <c r="D39" s="24">
        <f>D40</f>
        <v>8</v>
      </c>
      <c r="E39" s="24">
        <f>E40</f>
        <v>8</v>
      </c>
      <c r="F39" s="24">
        <f>F40</f>
        <v>0</v>
      </c>
      <c r="G39" s="24">
        <f>G40</f>
        <v>8</v>
      </c>
    </row>
    <row r="40" spans="1:7" ht="12.75">
      <c r="A40" s="3" t="s">
        <v>29</v>
      </c>
      <c r="B40" s="21" t="s">
        <v>30</v>
      </c>
      <c r="C40" s="30">
        <v>8</v>
      </c>
      <c r="D40" s="30">
        <v>8</v>
      </c>
      <c r="E40" s="30">
        <v>8</v>
      </c>
      <c r="F40" s="30"/>
      <c r="G40" s="30">
        <v>8</v>
      </c>
    </row>
    <row r="41" spans="1:7" s="20" customFormat="1" ht="12.75">
      <c r="A41" s="19" t="s">
        <v>31</v>
      </c>
      <c r="B41" s="6" t="s">
        <v>32</v>
      </c>
      <c r="C41" s="24">
        <f>C42+C48</f>
        <v>4</v>
      </c>
      <c r="D41" s="24">
        <f>D42+D48</f>
        <v>0</v>
      </c>
      <c r="E41" s="24">
        <f>E42+E48</f>
        <v>0</v>
      </c>
      <c r="F41" s="24">
        <f>F42+F48</f>
        <v>13</v>
      </c>
      <c r="G41" s="24">
        <f>G42+G48</f>
        <v>17</v>
      </c>
    </row>
    <row r="42" spans="1:7" s="20" customFormat="1" ht="27">
      <c r="A42" s="19" t="s">
        <v>33</v>
      </c>
      <c r="B42" s="35" t="s">
        <v>34</v>
      </c>
      <c r="C42" s="37">
        <f>C43</f>
        <v>4</v>
      </c>
      <c r="D42" s="37">
        <f>D43</f>
        <v>0</v>
      </c>
      <c r="E42" s="37">
        <f>E43</f>
        <v>0</v>
      </c>
      <c r="F42" s="37">
        <f>F43</f>
        <v>13</v>
      </c>
      <c r="G42" s="37">
        <f>G43</f>
        <v>17</v>
      </c>
    </row>
    <row r="43" spans="1:7" ht="25.5">
      <c r="A43" s="3" t="s">
        <v>35</v>
      </c>
      <c r="B43" s="7" t="s">
        <v>36</v>
      </c>
      <c r="C43" s="27">
        <v>4</v>
      </c>
      <c r="D43" s="26"/>
      <c r="E43" s="33"/>
      <c r="F43" s="16">
        <v>13</v>
      </c>
      <c r="G43" s="31">
        <f aca="true" t="shared" si="1" ref="G43:G75">F43+C43</f>
        <v>17</v>
      </c>
    </row>
    <row r="44" spans="1:7" ht="12.75" hidden="1">
      <c r="A44" s="3"/>
      <c r="B44" s="6"/>
      <c r="C44" s="25"/>
      <c r="D44" s="26"/>
      <c r="E44" s="24"/>
      <c r="F44" s="16"/>
      <c r="G44" s="31">
        <f t="shared" si="1"/>
        <v>0</v>
      </c>
    </row>
    <row r="45" spans="1:7" ht="12.75" hidden="1">
      <c r="A45" s="3"/>
      <c r="B45" s="5"/>
      <c r="C45" s="29"/>
      <c r="D45" s="26"/>
      <c r="E45" s="24"/>
      <c r="F45" s="16"/>
      <c r="G45" s="31">
        <f t="shared" si="1"/>
        <v>0</v>
      </c>
    </row>
    <row r="46" spans="1:7" ht="12.75" hidden="1">
      <c r="A46" s="3"/>
      <c r="B46" s="5"/>
      <c r="C46" s="25"/>
      <c r="D46" s="26"/>
      <c r="E46" s="24"/>
      <c r="F46" s="16"/>
      <c r="G46" s="31">
        <f t="shared" si="1"/>
        <v>0</v>
      </c>
    </row>
    <row r="47" spans="1:7" ht="12.75" hidden="1">
      <c r="A47" s="3"/>
      <c r="B47" s="5"/>
      <c r="C47" s="29"/>
      <c r="D47" s="26"/>
      <c r="E47" s="24"/>
      <c r="F47" s="16"/>
      <c r="G47" s="31">
        <f t="shared" si="1"/>
        <v>0</v>
      </c>
    </row>
    <row r="48" spans="1:7" ht="27">
      <c r="A48" s="19" t="s">
        <v>37</v>
      </c>
      <c r="B48" s="35" t="s">
        <v>40</v>
      </c>
      <c r="C48" s="29">
        <f>C49</f>
        <v>0</v>
      </c>
      <c r="D48" s="26"/>
      <c r="E48" s="24"/>
      <c r="F48" s="16"/>
      <c r="G48" s="31">
        <f t="shared" si="1"/>
        <v>0</v>
      </c>
    </row>
    <row r="49" spans="1:7" ht="25.5">
      <c r="A49" s="3" t="s">
        <v>38</v>
      </c>
      <c r="B49" s="7" t="s">
        <v>39</v>
      </c>
      <c r="C49" s="29"/>
      <c r="D49" s="26"/>
      <c r="E49" s="24"/>
      <c r="F49" s="16"/>
      <c r="G49" s="31">
        <f t="shared" si="1"/>
        <v>0</v>
      </c>
    </row>
    <row r="50" spans="1:7" ht="13.5">
      <c r="A50" s="19" t="s">
        <v>181</v>
      </c>
      <c r="B50" s="35" t="s">
        <v>182</v>
      </c>
      <c r="C50" s="52">
        <f>C51</f>
        <v>1</v>
      </c>
      <c r="D50" s="52">
        <f>D51</f>
        <v>1</v>
      </c>
      <c r="E50" s="52">
        <f>E51</f>
        <v>1</v>
      </c>
      <c r="F50" s="52">
        <f>F51</f>
        <v>-1</v>
      </c>
      <c r="G50" s="31">
        <f t="shared" si="1"/>
        <v>0</v>
      </c>
    </row>
    <row r="51" spans="1:7" ht="12.75">
      <c r="A51" s="3" t="s">
        <v>180</v>
      </c>
      <c r="B51" s="5" t="s">
        <v>183</v>
      </c>
      <c r="C51" s="29">
        <v>1</v>
      </c>
      <c r="D51" s="29">
        <v>1</v>
      </c>
      <c r="E51" s="29">
        <v>1</v>
      </c>
      <c r="F51" s="29">
        <v>-1</v>
      </c>
      <c r="G51" s="31">
        <f t="shared" si="1"/>
        <v>0</v>
      </c>
    </row>
    <row r="52" spans="1:7" ht="25.5">
      <c r="A52" s="19" t="s">
        <v>99</v>
      </c>
      <c r="B52" s="6" t="s">
        <v>84</v>
      </c>
      <c r="C52" s="24">
        <f>C55</f>
        <v>12</v>
      </c>
      <c r="D52" s="24">
        <f>D55</f>
        <v>0</v>
      </c>
      <c r="E52" s="24">
        <f>E55</f>
        <v>0</v>
      </c>
      <c r="F52" s="24">
        <f>F55</f>
        <v>-5</v>
      </c>
      <c r="G52" s="24">
        <f>G55</f>
        <v>7</v>
      </c>
    </row>
    <row r="53" spans="1:7" ht="12.75" hidden="1">
      <c r="A53" s="3"/>
      <c r="B53" s="6"/>
      <c r="C53" s="25">
        <v>5000</v>
      </c>
      <c r="D53" s="26"/>
      <c r="E53" s="24"/>
      <c r="F53" s="16"/>
      <c r="G53" s="31">
        <f t="shared" si="1"/>
        <v>5000</v>
      </c>
    </row>
    <row r="54" spans="1:7" ht="12.75" hidden="1">
      <c r="A54" s="3"/>
      <c r="B54" s="5"/>
      <c r="C54" s="29">
        <v>5000</v>
      </c>
      <c r="D54" s="26"/>
      <c r="E54" s="24"/>
      <c r="F54" s="16"/>
      <c r="G54" s="31">
        <f t="shared" si="1"/>
        <v>5000</v>
      </c>
    </row>
    <row r="55" spans="1:7" ht="25.5">
      <c r="A55" s="3" t="s">
        <v>104</v>
      </c>
      <c r="B55" s="6" t="s">
        <v>85</v>
      </c>
      <c r="C55" s="25">
        <f>C56+C59</f>
        <v>12</v>
      </c>
      <c r="D55" s="25">
        <f>D56+D59</f>
        <v>0</v>
      </c>
      <c r="E55" s="25">
        <f>E56+E59</f>
        <v>0</v>
      </c>
      <c r="F55" s="25">
        <f>F56+F59</f>
        <v>-5</v>
      </c>
      <c r="G55" s="25">
        <f>G56+G59</f>
        <v>7</v>
      </c>
    </row>
    <row r="56" spans="1:7" ht="38.25">
      <c r="A56" s="3" t="s">
        <v>73</v>
      </c>
      <c r="B56" s="6" t="s">
        <v>21</v>
      </c>
      <c r="C56" s="25">
        <f aca="true" t="shared" si="2" ref="C56:G57">C57</f>
        <v>12</v>
      </c>
      <c r="D56" s="25">
        <f t="shared" si="2"/>
        <v>0</v>
      </c>
      <c r="E56" s="25">
        <f t="shared" si="2"/>
        <v>0</v>
      </c>
      <c r="F56" s="25">
        <f t="shared" si="2"/>
        <v>-6</v>
      </c>
      <c r="G56" s="25">
        <f t="shared" si="2"/>
        <v>6</v>
      </c>
    </row>
    <row r="57" spans="1:7" ht="60" customHeight="1">
      <c r="A57" s="48" t="s">
        <v>22</v>
      </c>
      <c r="B57" s="35" t="s">
        <v>23</v>
      </c>
      <c r="C57" s="33">
        <f t="shared" si="2"/>
        <v>12</v>
      </c>
      <c r="D57" s="33">
        <f t="shared" si="2"/>
        <v>0</v>
      </c>
      <c r="E57" s="33">
        <f t="shared" si="2"/>
        <v>0</v>
      </c>
      <c r="F57" s="33">
        <f t="shared" si="2"/>
        <v>-6</v>
      </c>
      <c r="G57" s="33">
        <f t="shared" si="2"/>
        <v>6</v>
      </c>
    </row>
    <row r="58" spans="1:7" ht="51.75" customHeight="1">
      <c r="A58" s="3" t="s">
        <v>20</v>
      </c>
      <c r="B58" s="21" t="s">
        <v>23</v>
      </c>
      <c r="C58" s="33">
        <v>12</v>
      </c>
      <c r="D58" s="25"/>
      <c r="E58" s="24"/>
      <c r="F58" s="16">
        <v>-6</v>
      </c>
      <c r="G58" s="31">
        <f t="shared" si="1"/>
        <v>6</v>
      </c>
    </row>
    <row r="59" spans="1:7" s="20" customFormat="1" ht="69" customHeight="1">
      <c r="A59" s="19" t="s">
        <v>75</v>
      </c>
      <c r="B59" s="6" t="s">
        <v>162</v>
      </c>
      <c r="C59" s="24">
        <f>C60</f>
        <v>0</v>
      </c>
      <c r="D59" s="24">
        <f>D60</f>
        <v>0</v>
      </c>
      <c r="E59" s="24">
        <f>E60</f>
        <v>0</v>
      </c>
      <c r="F59" s="24">
        <f>F60</f>
        <v>1</v>
      </c>
      <c r="G59" s="24">
        <f>G60</f>
        <v>1</v>
      </c>
    </row>
    <row r="60" spans="1:7" ht="38.25">
      <c r="A60" s="3" t="s">
        <v>126</v>
      </c>
      <c r="B60" s="7" t="s">
        <v>0</v>
      </c>
      <c r="C60" s="32"/>
      <c r="D60" s="26"/>
      <c r="E60" s="24"/>
      <c r="F60" s="16">
        <v>1</v>
      </c>
      <c r="G60" s="31">
        <f t="shared" si="1"/>
        <v>1</v>
      </c>
    </row>
    <row r="61" spans="1:7" s="20" customFormat="1" ht="13.5" hidden="1">
      <c r="A61" s="19"/>
      <c r="B61" s="35"/>
      <c r="C61" s="36">
        <f>C62</f>
        <v>0</v>
      </c>
      <c r="D61" s="31"/>
      <c r="E61" s="24"/>
      <c r="F61" s="49"/>
      <c r="G61" s="31">
        <f t="shared" si="1"/>
        <v>0</v>
      </c>
    </row>
    <row r="62" spans="1:7" ht="12.75" hidden="1">
      <c r="A62" s="3"/>
      <c r="B62" s="7"/>
      <c r="C62" s="32"/>
      <c r="D62" s="26"/>
      <c r="E62" s="24"/>
      <c r="F62" s="16"/>
      <c r="G62" s="31">
        <f t="shared" si="1"/>
        <v>0</v>
      </c>
    </row>
    <row r="63" spans="1:7" ht="27">
      <c r="A63" s="19" t="s">
        <v>2</v>
      </c>
      <c r="B63" s="35" t="s">
        <v>116</v>
      </c>
      <c r="C63" s="36">
        <f>C64</f>
        <v>0</v>
      </c>
      <c r="D63" s="36"/>
      <c r="E63" s="36"/>
      <c r="F63" s="16"/>
      <c r="G63" s="31">
        <f t="shared" si="1"/>
        <v>0</v>
      </c>
    </row>
    <row r="64" spans="1:7" ht="15" customHeight="1">
      <c r="A64" s="19" t="s">
        <v>3</v>
      </c>
      <c r="B64" s="6" t="s">
        <v>117</v>
      </c>
      <c r="C64" s="24">
        <f>C65</f>
        <v>0</v>
      </c>
      <c r="D64" s="24"/>
      <c r="E64" s="24"/>
      <c r="F64" s="16"/>
      <c r="G64" s="31">
        <f t="shared" si="1"/>
        <v>0</v>
      </c>
    </row>
    <row r="65" spans="1:7" ht="25.5">
      <c r="A65" s="3" t="s">
        <v>1</v>
      </c>
      <c r="B65" s="7" t="s">
        <v>118</v>
      </c>
      <c r="C65" s="32"/>
      <c r="D65" s="26"/>
      <c r="E65" s="24"/>
      <c r="F65" s="16"/>
      <c r="G65" s="31">
        <f t="shared" si="1"/>
        <v>0</v>
      </c>
    </row>
    <row r="66" spans="1:7" ht="25.5" customHeight="1" hidden="1">
      <c r="A66" s="3"/>
      <c r="B66" s="6"/>
      <c r="C66" s="25"/>
      <c r="D66" s="26"/>
      <c r="E66" s="24"/>
      <c r="F66" s="16"/>
      <c r="G66" s="31">
        <f t="shared" si="1"/>
        <v>0</v>
      </c>
    </row>
    <row r="67" spans="1:7" ht="12.75" hidden="1">
      <c r="A67" s="3"/>
      <c r="B67" s="5"/>
      <c r="C67" s="24"/>
      <c r="D67" s="26"/>
      <c r="E67" s="24"/>
      <c r="F67" s="16"/>
      <c r="G67" s="31">
        <f t="shared" si="1"/>
        <v>0</v>
      </c>
    </row>
    <row r="68" spans="1:7" ht="12.75" hidden="1">
      <c r="A68" s="3"/>
      <c r="B68" s="7"/>
      <c r="C68" s="32"/>
      <c r="D68" s="26"/>
      <c r="E68" s="24"/>
      <c r="F68" s="16"/>
      <c r="G68" s="31">
        <f t="shared" si="1"/>
        <v>0</v>
      </c>
    </row>
    <row r="69" spans="1:7" ht="12.75" hidden="1">
      <c r="A69" s="3"/>
      <c r="B69" s="5"/>
      <c r="C69" s="25"/>
      <c r="D69" s="26"/>
      <c r="E69" s="24"/>
      <c r="F69" s="16"/>
      <c r="G69" s="31">
        <f t="shared" si="1"/>
        <v>0</v>
      </c>
    </row>
    <row r="70" spans="1:7" ht="12.75" hidden="1">
      <c r="A70" s="3"/>
      <c r="B70" s="6"/>
      <c r="C70" s="28"/>
      <c r="D70" s="26"/>
      <c r="E70" s="24"/>
      <c r="F70" s="16"/>
      <c r="G70" s="31">
        <f t="shared" si="1"/>
        <v>0</v>
      </c>
    </row>
    <row r="71" spans="1:7" ht="12.75" hidden="1">
      <c r="A71" s="3"/>
      <c r="B71" s="5"/>
      <c r="C71" s="25"/>
      <c r="D71" s="26"/>
      <c r="E71" s="24"/>
      <c r="F71" s="16"/>
      <c r="G71" s="31">
        <f t="shared" si="1"/>
        <v>0</v>
      </c>
    </row>
    <row r="72" spans="1:7" ht="12.75" hidden="1">
      <c r="A72" s="3"/>
      <c r="B72" s="6"/>
      <c r="C72" s="25"/>
      <c r="D72" s="26"/>
      <c r="E72" s="24"/>
      <c r="F72" s="16"/>
      <c r="G72" s="31">
        <f t="shared" si="1"/>
        <v>0</v>
      </c>
    </row>
    <row r="73" spans="1:7" ht="12.75" hidden="1">
      <c r="A73" s="3"/>
      <c r="B73" s="5"/>
      <c r="C73" s="33"/>
      <c r="D73" s="26"/>
      <c r="E73" s="24"/>
      <c r="F73" s="16"/>
      <c r="G73" s="31">
        <f t="shared" si="1"/>
        <v>0</v>
      </c>
    </row>
    <row r="74" spans="1:7" ht="12.75" hidden="1">
      <c r="A74" s="3"/>
      <c r="B74" s="7"/>
      <c r="C74" s="32"/>
      <c r="D74" s="26"/>
      <c r="E74" s="24"/>
      <c r="F74" s="16"/>
      <c r="G74" s="31">
        <f t="shared" si="1"/>
        <v>0</v>
      </c>
    </row>
    <row r="75" spans="1:7" ht="21" customHeight="1" hidden="1">
      <c r="A75" s="3"/>
      <c r="B75" s="5"/>
      <c r="C75" s="34"/>
      <c r="D75" s="26"/>
      <c r="E75" s="24"/>
      <c r="F75" s="16"/>
      <c r="G75" s="31">
        <f t="shared" si="1"/>
        <v>0</v>
      </c>
    </row>
    <row r="76" spans="1:7" ht="12.75" hidden="1">
      <c r="A76" s="3"/>
      <c r="B76" s="7"/>
      <c r="C76" s="32"/>
      <c r="D76" s="26"/>
      <c r="E76" s="24"/>
      <c r="F76" s="16"/>
      <c r="G76" s="31">
        <f aca="true" t="shared" si="3" ref="G76:G106">F76+C76</f>
        <v>0</v>
      </c>
    </row>
    <row r="77" spans="1:7" ht="12.75" hidden="1">
      <c r="A77" s="3"/>
      <c r="B77" s="5"/>
      <c r="C77" s="25"/>
      <c r="D77" s="26"/>
      <c r="E77" s="24"/>
      <c r="F77" s="16"/>
      <c r="G77" s="31">
        <f t="shared" si="3"/>
        <v>0</v>
      </c>
    </row>
    <row r="78" spans="1:7" ht="12.75" hidden="1">
      <c r="A78" s="3"/>
      <c r="B78" s="6"/>
      <c r="C78" s="25"/>
      <c r="D78" s="26"/>
      <c r="E78" s="24"/>
      <c r="F78" s="16"/>
      <c r="G78" s="31">
        <f t="shared" si="3"/>
        <v>0</v>
      </c>
    </row>
    <row r="79" spans="1:7" ht="12.75" hidden="1">
      <c r="A79" s="3"/>
      <c r="B79" s="5"/>
      <c r="C79" s="28"/>
      <c r="D79" s="26"/>
      <c r="E79" s="24"/>
      <c r="F79" s="16"/>
      <c r="G79" s="31">
        <f t="shared" si="3"/>
        <v>0</v>
      </c>
    </row>
    <row r="80" spans="1:7" s="20" customFormat="1" ht="12.75">
      <c r="A80" s="19" t="s">
        <v>4</v>
      </c>
      <c r="B80" s="6" t="s">
        <v>127</v>
      </c>
      <c r="C80" s="24">
        <f>C81</f>
        <v>0</v>
      </c>
      <c r="D80" s="24"/>
      <c r="E80" s="24"/>
      <c r="F80" s="49"/>
      <c r="G80" s="31">
        <f t="shared" si="3"/>
        <v>0</v>
      </c>
    </row>
    <row r="81" spans="1:7" ht="12.75">
      <c r="A81" s="3" t="s">
        <v>5</v>
      </c>
      <c r="B81" s="6" t="s">
        <v>6</v>
      </c>
      <c r="C81" s="24">
        <f>C82</f>
        <v>0</v>
      </c>
      <c r="D81" s="24"/>
      <c r="E81" s="24"/>
      <c r="F81" s="16"/>
      <c r="G81" s="31">
        <f t="shared" si="3"/>
        <v>0</v>
      </c>
    </row>
    <row r="82" spans="1:7" ht="30" customHeight="1">
      <c r="A82" s="3" t="s">
        <v>7</v>
      </c>
      <c r="B82" s="5" t="s">
        <v>8</v>
      </c>
      <c r="C82" s="28"/>
      <c r="D82" s="28"/>
      <c r="E82" s="30"/>
      <c r="F82" s="16"/>
      <c r="G82" s="31">
        <f t="shared" si="3"/>
        <v>0</v>
      </c>
    </row>
    <row r="83" spans="1:7" s="20" customFormat="1" ht="17.25" customHeight="1" hidden="1">
      <c r="A83" s="19" t="s">
        <v>105</v>
      </c>
      <c r="B83" s="6" t="s">
        <v>106</v>
      </c>
      <c r="C83" s="30">
        <f>C84+C86+C87+C89+C90+C91+C92+C95</f>
        <v>0</v>
      </c>
      <c r="D83" s="30"/>
      <c r="E83" s="30"/>
      <c r="F83" s="49"/>
      <c r="G83" s="31">
        <f t="shared" si="3"/>
        <v>0</v>
      </c>
    </row>
    <row r="84" spans="1:7" s="20" customFormat="1" ht="20.25" customHeight="1" hidden="1">
      <c r="A84" s="19" t="s">
        <v>121</v>
      </c>
      <c r="B84" s="6" t="s">
        <v>122</v>
      </c>
      <c r="C84" s="30">
        <f>C85</f>
        <v>0</v>
      </c>
      <c r="D84" s="30"/>
      <c r="E84" s="30"/>
      <c r="F84" s="49"/>
      <c r="G84" s="31">
        <f t="shared" si="3"/>
        <v>0</v>
      </c>
    </row>
    <row r="85" spans="1:7" s="44" customFormat="1" ht="40.5" customHeight="1" hidden="1">
      <c r="A85" s="43" t="s">
        <v>145</v>
      </c>
      <c r="B85" s="21" t="s">
        <v>146</v>
      </c>
      <c r="C85" s="38"/>
      <c r="D85" s="38"/>
      <c r="E85" s="30"/>
      <c r="F85" s="50"/>
      <c r="G85" s="31">
        <f t="shared" si="3"/>
        <v>0</v>
      </c>
    </row>
    <row r="86" spans="1:7" s="20" customFormat="1" ht="55.5" customHeight="1" hidden="1">
      <c r="A86" s="19" t="s">
        <v>124</v>
      </c>
      <c r="B86" s="6" t="s">
        <v>147</v>
      </c>
      <c r="C86" s="30"/>
      <c r="D86" s="30"/>
      <c r="E86" s="30"/>
      <c r="F86" s="49"/>
      <c r="G86" s="31">
        <f t="shared" si="3"/>
        <v>0</v>
      </c>
    </row>
    <row r="87" spans="1:7" s="20" customFormat="1" ht="28.5" customHeight="1" hidden="1">
      <c r="A87" s="19" t="s">
        <v>148</v>
      </c>
      <c r="B87" s="6" t="s">
        <v>149</v>
      </c>
      <c r="C87" s="30">
        <f>C88</f>
        <v>0</v>
      </c>
      <c r="D87" s="30"/>
      <c r="E87" s="30"/>
      <c r="F87" s="49"/>
      <c r="G87" s="31">
        <f t="shared" si="3"/>
        <v>0</v>
      </c>
    </row>
    <row r="88" spans="1:7" s="44" customFormat="1" ht="40.5" customHeight="1" hidden="1">
      <c r="A88" s="43" t="s">
        <v>123</v>
      </c>
      <c r="B88" s="21" t="s">
        <v>150</v>
      </c>
      <c r="C88" s="38"/>
      <c r="D88" s="38"/>
      <c r="E88" s="30"/>
      <c r="F88" s="50"/>
      <c r="G88" s="31">
        <f t="shared" si="3"/>
        <v>0</v>
      </c>
    </row>
    <row r="89" spans="1:7" s="20" customFormat="1" ht="28.5" customHeight="1" hidden="1">
      <c r="A89" s="19" t="s">
        <v>151</v>
      </c>
      <c r="B89" s="6" t="s">
        <v>152</v>
      </c>
      <c r="C89" s="30"/>
      <c r="D89" s="30"/>
      <c r="E89" s="30"/>
      <c r="F89" s="49"/>
      <c r="G89" s="31">
        <f t="shared" si="3"/>
        <v>0</v>
      </c>
    </row>
    <row r="90" spans="1:7" s="20" customFormat="1" ht="41.25" customHeight="1" hidden="1">
      <c r="A90" s="19" t="s">
        <v>153</v>
      </c>
      <c r="B90" s="6" t="s">
        <v>154</v>
      </c>
      <c r="C90" s="30"/>
      <c r="D90" s="30"/>
      <c r="E90" s="30"/>
      <c r="F90" s="49"/>
      <c r="G90" s="31">
        <f t="shared" si="3"/>
        <v>0</v>
      </c>
    </row>
    <row r="91" spans="1:7" s="20" customFormat="1" ht="27" customHeight="1" hidden="1">
      <c r="A91" s="19" t="s">
        <v>155</v>
      </c>
      <c r="B91" s="6" t="s">
        <v>156</v>
      </c>
      <c r="C91" s="30"/>
      <c r="D91" s="30"/>
      <c r="E91" s="30"/>
      <c r="F91" s="49"/>
      <c r="G91" s="31">
        <f t="shared" si="3"/>
        <v>0</v>
      </c>
    </row>
    <row r="92" spans="1:7" s="20" customFormat="1" ht="26.25" customHeight="1" hidden="1">
      <c r="A92" s="19" t="s">
        <v>157</v>
      </c>
      <c r="B92" s="6" t="s">
        <v>158</v>
      </c>
      <c r="C92" s="30">
        <f>C94</f>
        <v>0</v>
      </c>
      <c r="D92" s="30"/>
      <c r="E92" s="30"/>
      <c r="F92" s="49"/>
      <c r="G92" s="31">
        <f t="shared" si="3"/>
        <v>0</v>
      </c>
    </row>
    <row r="93" spans="1:7" s="20" customFormat="1" ht="17.25" customHeight="1" hidden="1">
      <c r="A93" s="19"/>
      <c r="B93" s="6"/>
      <c r="C93" s="30"/>
      <c r="D93" s="30"/>
      <c r="E93" s="30"/>
      <c r="F93" s="49"/>
      <c r="G93" s="31">
        <f t="shared" si="3"/>
        <v>0</v>
      </c>
    </row>
    <row r="94" spans="1:7" s="44" customFormat="1" ht="17.25" customHeight="1" hidden="1">
      <c r="A94" s="43" t="s">
        <v>125</v>
      </c>
      <c r="B94" s="21" t="s">
        <v>159</v>
      </c>
      <c r="C94" s="38"/>
      <c r="D94" s="38"/>
      <c r="E94" s="38"/>
      <c r="F94" s="50"/>
      <c r="G94" s="31">
        <f t="shared" si="3"/>
        <v>0</v>
      </c>
    </row>
    <row r="95" spans="1:7" s="20" customFormat="1" ht="30" customHeight="1" hidden="1">
      <c r="A95" s="19"/>
      <c r="B95" s="6"/>
      <c r="C95" s="30"/>
      <c r="D95" s="30"/>
      <c r="E95" s="30"/>
      <c r="F95" s="49"/>
      <c r="G95" s="31">
        <f t="shared" si="3"/>
        <v>0</v>
      </c>
    </row>
    <row r="96" spans="1:7" ht="12.75" hidden="1">
      <c r="A96" s="3"/>
      <c r="B96" s="10"/>
      <c r="C96" s="34"/>
      <c r="D96" s="26"/>
      <c r="E96" s="24"/>
      <c r="F96" s="16"/>
      <c r="G96" s="31">
        <f t="shared" si="3"/>
        <v>0</v>
      </c>
    </row>
    <row r="97" spans="1:7" ht="12.75">
      <c r="A97" s="3" t="s">
        <v>86</v>
      </c>
      <c r="B97" s="6" t="s">
        <v>87</v>
      </c>
      <c r="C97" s="24">
        <f>C98</f>
        <v>825</v>
      </c>
      <c r="D97" s="24">
        <f>D98</f>
        <v>0</v>
      </c>
      <c r="E97" s="24">
        <f>E98</f>
        <v>0</v>
      </c>
      <c r="F97" s="24">
        <f>F98</f>
        <v>234.3</v>
      </c>
      <c r="G97" s="24">
        <f>G98</f>
        <v>1059.3</v>
      </c>
    </row>
    <row r="98" spans="1:7" ht="38.25" customHeight="1">
      <c r="A98" s="3" t="s">
        <v>88</v>
      </c>
      <c r="B98" s="5" t="s">
        <v>89</v>
      </c>
      <c r="C98" s="24">
        <f>C99+C104+C130+C134</f>
        <v>825</v>
      </c>
      <c r="D98" s="24">
        <f>D99+D104+D130+D134</f>
        <v>0</v>
      </c>
      <c r="E98" s="24">
        <f>E99+E104+E130+E134</f>
        <v>0</v>
      </c>
      <c r="F98" s="24">
        <f>F99+F104+F130+F134</f>
        <v>234.3</v>
      </c>
      <c r="G98" s="24">
        <f>G99+G104+G130+G134</f>
        <v>1059.3</v>
      </c>
    </row>
    <row r="99" spans="1:7" ht="18" customHeight="1">
      <c r="A99" s="3" t="s">
        <v>128</v>
      </c>
      <c r="B99" s="6" t="s">
        <v>90</v>
      </c>
      <c r="C99" s="24">
        <f>C101</f>
        <v>825</v>
      </c>
      <c r="D99" s="24">
        <f>D101</f>
        <v>0</v>
      </c>
      <c r="E99" s="24">
        <f>E101</f>
        <v>0</v>
      </c>
      <c r="F99" s="24">
        <f>F101</f>
        <v>223</v>
      </c>
      <c r="G99" s="24">
        <f>G101</f>
        <v>1048</v>
      </c>
    </row>
    <row r="100" spans="1:7" ht="12.75">
      <c r="A100" s="3" t="s">
        <v>129</v>
      </c>
      <c r="B100" s="6" t="s">
        <v>130</v>
      </c>
      <c r="C100" s="24">
        <f>C101</f>
        <v>825</v>
      </c>
      <c r="D100" s="24">
        <f>D101</f>
        <v>0</v>
      </c>
      <c r="E100" s="24">
        <f>E101</f>
        <v>0</v>
      </c>
      <c r="F100" s="24">
        <f>F101</f>
        <v>223</v>
      </c>
      <c r="G100" s="24">
        <f>G101</f>
        <v>1048</v>
      </c>
    </row>
    <row r="101" spans="1:7" ht="25.5">
      <c r="A101" s="3" t="s">
        <v>9</v>
      </c>
      <c r="B101" s="5" t="s">
        <v>10</v>
      </c>
      <c r="C101" s="28">
        <v>825</v>
      </c>
      <c r="D101" s="26"/>
      <c r="E101" s="24"/>
      <c r="F101" s="16">
        <f>216+7</f>
        <v>223</v>
      </c>
      <c r="G101" s="31">
        <f t="shared" si="3"/>
        <v>1048</v>
      </c>
    </row>
    <row r="102" spans="1:7" ht="38.25" hidden="1" outlineLevel="1">
      <c r="A102" s="11" t="s">
        <v>91</v>
      </c>
      <c r="B102" s="12" t="s">
        <v>92</v>
      </c>
      <c r="C102" s="34"/>
      <c r="D102" s="26"/>
      <c r="E102" s="24"/>
      <c r="F102" s="16"/>
      <c r="G102" s="31">
        <f t="shared" si="3"/>
        <v>0</v>
      </c>
    </row>
    <row r="103" spans="1:7" ht="12.75" hidden="1" collapsed="1">
      <c r="A103" s="3"/>
      <c r="B103" s="5"/>
      <c r="C103" s="28"/>
      <c r="D103" s="26"/>
      <c r="E103" s="24"/>
      <c r="F103" s="16"/>
      <c r="G103" s="31">
        <f t="shared" si="3"/>
        <v>0</v>
      </c>
    </row>
    <row r="104" spans="1:7" ht="15.75" customHeight="1">
      <c r="A104" s="3" t="s">
        <v>11</v>
      </c>
      <c r="B104" s="6" t="s">
        <v>93</v>
      </c>
      <c r="C104" s="24">
        <f>C105+C107+C109+C112+C116+C121+C114+C118</f>
        <v>0</v>
      </c>
      <c r="D104" s="24">
        <f>D105+D107+D109+D112+D116+D121+D114+D118</f>
        <v>0</v>
      </c>
      <c r="E104" s="24">
        <f>E105+E107+E109+E112+E116+E121+E114+E118</f>
        <v>0</v>
      </c>
      <c r="F104" s="24">
        <f>F105+F107+F109+F112+F116+F121+F114+F118</f>
        <v>11.299999999999999</v>
      </c>
      <c r="G104" s="24">
        <f>G105+G107+G109+G112+G116+G121+G114+G118</f>
        <v>11.299999999999999</v>
      </c>
    </row>
    <row r="105" spans="1:7" ht="25.5" hidden="1">
      <c r="A105" s="3" t="s">
        <v>132</v>
      </c>
      <c r="B105" s="6" t="s">
        <v>53</v>
      </c>
      <c r="C105" s="24">
        <f>C106</f>
        <v>0</v>
      </c>
      <c r="D105" s="24"/>
      <c r="E105" s="24"/>
      <c r="F105" s="16"/>
      <c r="G105" s="31">
        <f t="shared" si="3"/>
        <v>0</v>
      </c>
    </row>
    <row r="106" spans="1:7" ht="28.5" customHeight="1" hidden="1">
      <c r="A106" s="3" t="s">
        <v>44</v>
      </c>
      <c r="B106" s="21" t="s">
        <v>133</v>
      </c>
      <c r="C106" s="33"/>
      <c r="D106" s="33"/>
      <c r="E106" s="24"/>
      <c r="F106" s="16"/>
      <c r="G106" s="31">
        <f t="shared" si="3"/>
        <v>0</v>
      </c>
    </row>
    <row r="107" spans="1:7" s="20" customFormat="1" ht="25.5">
      <c r="A107" s="19" t="s">
        <v>13</v>
      </c>
      <c r="B107" s="6" t="s">
        <v>131</v>
      </c>
      <c r="C107" s="24">
        <f>C108</f>
        <v>0</v>
      </c>
      <c r="D107" s="24">
        <f>D108</f>
        <v>0</v>
      </c>
      <c r="E107" s="24">
        <f>E108</f>
        <v>0</v>
      </c>
      <c r="F107" s="24">
        <f>F108</f>
        <v>0.7</v>
      </c>
      <c r="G107" s="24">
        <f>G108</f>
        <v>0.7</v>
      </c>
    </row>
    <row r="108" spans="1:7" ht="26.25" customHeight="1">
      <c r="A108" s="3" t="s">
        <v>14</v>
      </c>
      <c r="B108" s="5" t="s">
        <v>12</v>
      </c>
      <c r="C108" s="28"/>
      <c r="D108" s="26"/>
      <c r="E108" s="24"/>
      <c r="F108" s="16">
        <v>0.7</v>
      </c>
      <c r="G108" s="31">
        <f aca="true" t="shared" si="4" ref="G108:G138">F108+C108</f>
        <v>0.7</v>
      </c>
    </row>
    <row r="109" spans="1:7" ht="63.75" hidden="1">
      <c r="A109" s="19" t="s">
        <v>134</v>
      </c>
      <c r="B109" s="6" t="s">
        <v>42</v>
      </c>
      <c r="C109" s="24">
        <f>C110</f>
        <v>0</v>
      </c>
      <c r="D109" s="24"/>
      <c r="E109" s="24"/>
      <c r="F109" s="16"/>
      <c r="G109" s="31">
        <f t="shared" si="4"/>
        <v>0</v>
      </c>
    </row>
    <row r="110" spans="1:7" ht="63.75" hidden="1">
      <c r="A110" s="3" t="s">
        <v>135</v>
      </c>
      <c r="B110" s="5" t="s">
        <v>43</v>
      </c>
      <c r="C110" s="28"/>
      <c r="D110" s="26"/>
      <c r="E110" s="24"/>
      <c r="F110" s="16"/>
      <c r="G110" s="31">
        <f t="shared" si="4"/>
        <v>0</v>
      </c>
    </row>
    <row r="111" spans="1:7" ht="12.75" hidden="1" outlineLevel="1">
      <c r="A111" s="39"/>
      <c r="B111" s="40"/>
      <c r="C111" s="34"/>
      <c r="D111" s="26"/>
      <c r="E111" s="24"/>
      <c r="F111" s="16"/>
      <c r="G111" s="31">
        <f t="shared" si="4"/>
        <v>0</v>
      </c>
    </row>
    <row r="112" spans="1:7" s="20" customFormat="1" ht="25.5" hidden="1" outlineLevel="1">
      <c r="A112" s="41" t="s">
        <v>136</v>
      </c>
      <c r="B112" s="42" t="s">
        <v>138</v>
      </c>
      <c r="C112" s="24">
        <f>C113</f>
        <v>0</v>
      </c>
      <c r="D112" s="24"/>
      <c r="E112" s="24"/>
      <c r="F112" s="49"/>
      <c r="G112" s="31">
        <f t="shared" si="4"/>
        <v>0</v>
      </c>
    </row>
    <row r="113" spans="1:7" ht="25.5" hidden="1" outlineLevel="1">
      <c r="A113" s="39" t="s">
        <v>137</v>
      </c>
      <c r="B113" s="40" t="s">
        <v>139</v>
      </c>
      <c r="C113" s="34"/>
      <c r="D113" s="26"/>
      <c r="E113" s="24"/>
      <c r="F113" s="16"/>
      <c r="G113" s="31">
        <f t="shared" si="4"/>
        <v>0</v>
      </c>
    </row>
    <row r="114" spans="1:7" s="20" customFormat="1" ht="25.5" outlineLevel="1">
      <c r="A114" s="41" t="s">
        <v>15</v>
      </c>
      <c r="B114" s="42" t="s">
        <v>17</v>
      </c>
      <c r="C114" s="24">
        <f>C115</f>
        <v>0</v>
      </c>
      <c r="D114" s="24">
        <f>D115</f>
        <v>0</v>
      </c>
      <c r="E114" s="24">
        <f>E115</f>
        <v>0</v>
      </c>
      <c r="F114" s="24">
        <f>F115</f>
        <v>10.6</v>
      </c>
      <c r="G114" s="24">
        <f>G115</f>
        <v>10.6</v>
      </c>
    </row>
    <row r="115" spans="1:7" ht="25.5" customHeight="1" outlineLevel="1">
      <c r="A115" s="39" t="s">
        <v>16</v>
      </c>
      <c r="B115" s="40" t="s">
        <v>18</v>
      </c>
      <c r="C115" s="34"/>
      <c r="D115" s="34"/>
      <c r="E115" s="24"/>
      <c r="F115" s="16">
        <v>10.6</v>
      </c>
      <c r="G115" s="31">
        <f t="shared" si="4"/>
        <v>10.6</v>
      </c>
    </row>
    <row r="116" spans="1:7" s="20" customFormat="1" ht="25.5" hidden="1" outlineLevel="1">
      <c r="A116" s="41" t="s">
        <v>140</v>
      </c>
      <c r="B116" s="42" t="s">
        <v>142</v>
      </c>
      <c r="C116" s="24">
        <f>C117</f>
        <v>0</v>
      </c>
      <c r="D116" s="24"/>
      <c r="E116" s="24"/>
      <c r="F116" s="49"/>
      <c r="G116" s="31">
        <f t="shared" si="4"/>
        <v>0</v>
      </c>
    </row>
    <row r="117" spans="1:7" ht="25.5" hidden="1" outlineLevel="1">
      <c r="A117" s="39" t="s">
        <v>141</v>
      </c>
      <c r="B117" s="40" t="s">
        <v>143</v>
      </c>
      <c r="C117" s="34"/>
      <c r="D117" s="26"/>
      <c r="E117" s="24"/>
      <c r="F117" s="16"/>
      <c r="G117" s="31">
        <f t="shared" si="4"/>
        <v>0</v>
      </c>
    </row>
    <row r="118" spans="1:7" s="20" customFormat="1" ht="38.25" customHeight="1" hidden="1" outlineLevel="1">
      <c r="A118" s="41" t="s">
        <v>70</v>
      </c>
      <c r="B118" s="42" t="s">
        <v>71</v>
      </c>
      <c r="C118" s="24">
        <f>C119</f>
        <v>0</v>
      </c>
      <c r="D118" s="31"/>
      <c r="E118" s="24"/>
      <c r="F118" s="49"/>
      <c r="G118" s="31">
        <f t="shared" si="4"/>
        <v>0</v>
      </c>
    </row>
    <row r="119" spans="1:7" ht="43.5" customHeight="1" hidden="1" outlineLevel="1">
      <c r="A119" s="39" t="s">
        <v>69</v>
      </c>
      <c r="B119" s="40" t="s">
        <v>72</v>
      </c>
      <c r="C119" s="34"/>
      <c r="D119" s="26"/>
      <c r="E119" s="24"/>
      <c r="F119" s="16"/>
      <c r="G119" s="31">
        <f t="shared" si="4"/>
        <v>0</v>
      </c>
    </row>
    <row r="120" spans="1:7" ht="12.75" hidden="1" outlineLevel="1">
      <c r="A120" s="39"/>
      <c r="B120" s="40"/>
      <c r="C120" s="34"/>
      <c r="D120" s="26"/>
      <c r="E120" s="24"/>
      <c r="F120" s="16"/>
      <c r="G120" s="31">
        <f t="shared" si="4"/>
        <v>0</v>
      </c>
    </row>
    <row r="121" spans="1:7" ht="13.5" customHeight="1" hidden="1" collapsed="1">
      <c r="A121" s="3" t="s">
        <v>51</v>
      </c>
      <c r="B121" s="22" t="s">
        <v>114</v>
      </c>
      <c r="C121" s="24">
        <f>C122</f>
        <v>0</v>
      </c>
      <c r="D121" s="24"/>
      <c r="E121" s="24"/>
      <c r="F121" s="16"/>
      <c r="G121" s="31">
        <f t="shared" si="4"/>
        <v>0</v>
      </c>
    </row>
    <row r="122" spans="1:7" ht="16.5" customHeight="1" hidden="1">
      <c r="A122" s="3" t="s">
        <v>52</v>
      </c>
      <c r="B122" s="5" t="s">
        <v>144</v>
      </c>
      <c r="C122" s="34">
        <f>SUM(C123:C129)</f>
        <v>0</v>
      </c>
      <c r="D122" s="34"/>
      <c r="E122" s="24"/>
      <c r="F122" s="16"/>
      <c r="G122" s="31">
        <f t="shared" si="4"/>
        <v>0</v>
      </c>
    </row>
    <row r="123" spans="1:7" ht="38.25" hidden="1">
      <c r="A123" s="3" t="s">
        <v>59</v>
      </c>
      <c r="B123" s="5" t="s">
        <v>54</v>
      </c>
      <c r="C123" s="34"/>
      <c r="D123" s="26"/>
      <c r="E123" s="24"/>
      <c r="F123" s="16"/>
      <c r="G123" s="31">
        <f t="shared" si="4"/>
        <v>0</v>
      </c>
    </row>
    <row r="124" spans="1:7" ht="25.5" hidden="1">
      <c r="A124" s="3"/>
      <c r="B124" s="5" t="s">
        <v>55</v>
      </c>
      <c r="C124" s="34"/>
      <c r="D124" s="26"/>
      <c r="E124" s="24"/>
      <c r="F124" s="16"/>
      <c r="G124" s="31">
        <f t="shared" si="4"/>
        <v>0</v>
      </c>
    </row>
    <row r="125" spans="1:7" ht="25.5" hidden="1">
      <c r="A125" s="3"/>
      <c r="B125" s="5" t="s">
        <v>56</v>
      </c>
      <c r="C125" s="34"/>
      <c r="D125" s="26"/>
      <c r="E125" s="24"/>
      <c r="F125" s="16"/>
      <c r="G125" s="31">
        <f t="shared" si="4"/>
        <v>0</v>
      </c>
    </row>
    <row r="126" spans="1:7" ht="12.75" hidden="1">
      <c r="A126" s="3"/>
      <c r="B126" s="5" t="s">
        <v>57</v>
      </c>
      <c r="C126" s="34"/>
      <c r="D126" s="26"/>
      <c r="E126" s="24"/>
      <c r="F126" s="16"/>
      <c r="G126" s="31">
        <f t="shared" si="4"/>
        <v>0</v>
      </c>
    </row>
    <row r="127" spans="1:7" ht="29.25" customHeight="1" hidden="1">
      <c r="A127" s="3"/>
      <c r="B127" s="5" t="s">
        <v>58</v>
      </c>
      <c r="C127" s="34"/>
      <c r="D127" s="26"/>
      <c r="E127" s="24"/>
      <c r="F127" s="16"/>
      <c r="G127" s="31">
        <f t="shared" si="4"/>
        <v>0</v>
      </c>
    </row>
    <row r="128" spans="1:7" ht="27" customHeight="1" hidden="1">
      <c r="A128" s="3"/>
      <c r="B128" s="5" t="s">
        <v>60</v>
      </c>
      <c r="C128" s="34"/>
      <c r="D128" s="26"/>
      <c r="E128" s="24"/>
      <c r="F128" s="16"/>
      <c r="G128" s="31">
        <f t="shared" si="4"/>
        <v>0</v>
      </c>
    </row>
    <row r="129" spans="1:7" ht="12.75" hidden="1">
      <c r="A129" s="3"/>
      <c r="B129" s="5"/>
      <c r="C129" s="34"/>
      <c r="D129" s="26"/>
      <c r="E129" s="24"/>
      <c r="F129" s="16"/>
      <c r="G129" s="31">
        <f t="shared" si="4"/>
        <v>0</v>
      </c>
    </row>
    <row r="130" spans="1:7" s="20" customFormat="1" ht="25.5" hidden="1">
      <c r="A130" s="19" t="s">
        <v>46</v>
      </c>
      <c r="B130" s="6" t="s">
        <v>45</v>
      </c>
      <c r="C130" s="24">
        <f>C131</f>
        <v>0</v>
      </c>
      <c r="D130" s="24"/>
      <c r="E130" s="24"/>
      <c r="F130" s="49"/>
      <c r="G130" s="31">
        <f t="shared" si="4"/>
        <v>0</v>
      </c>
    </row>
    <row r="131" spans="1:7" ht="51" hidden="1">
      <c r="A131" s="3" t="s">
        <v>48</v>
      </c>
      <c r="B131" s="5" t="s">
        <v>47</v>
      </c>
      <c r="C131" s="34">
        <f>C132</f>
        <v>0</v>
      </c>
      <c r="D131" s="34"/>
      <c r="E131" s="24"/>
      <c r="F131" s="16"/>
      <c r="G131" s="31">
        <f t="shared" si="4"/>
        <v>0</v>
      </c>
    </row>
    <row r="132" spans="1:7" ht="38.25" hidden="1">
      <c r="A132" s="3" t="s">
        <v>50</v>
      </c>
      <c r="B132" s="5" t="s">
        <v>49</v>
      </c>
      <c r="C132" s="34"/>
      <c r="D132" s="26"/>
      <c r="E132" s="24"/>
      <c r="F132" s="16"/>
      <c r="G132" s="31">
        <f t="shared" si="4"/>
        <v>0</v>
      </c>
    </row>
    <row r="133" spans="1:7" s="20" customFormat="1" ht="25.5" hidden="1">
      <c r="A133" s="19" t="s">
        <v>64</v>
      </c>
      <c r="B133" s="6" t="s">
        <v>65</v>
      </c>
      <c r="C133" s="24">
        <f>C134</f>
        <v>0</v>
      </c>
      <c r="D133" s="24"/>
      <c r="E133" s="24"/>
      <c r="F133" s="49"/>
      <c r="G133" s="31">
        <f t="shared" si="4"/>
        <v>0</v>
      </c>
    </row>
    <row r="134" spans="1:7" ht="25.5" hidden="1">
      <c r="A134" s="3" t="s">
        <v>67</v>
      </c>
      <c r="B134" s="5" t="s">
        <v>66</v>
      </c>
      <c r="C134" s="34"/>
      <c r="D134" s="26"/>
      <c r="E134" s="24"/>
      <c r="F134" s="16"/>
      <c r="G134" s="31">
        <f t="shared" si="4"/>
        <v>0</v>
      </c>
    </row>
    <row r="135" spans="1:7" ht="25.5">
      <c r="A135" s="3" t="s">
        <v>107</v>
      </c>
      <c r="B135" s="6" t="s">
        <v>94</v>
      </c>
      <c r="C135" s="25">
        <f>C136</f>
        <v>0</v>
      </c>
      <c r="D135" s="25"/>
      <c r="E135" s="24"/>
      <c r="F135" s="16"/>
      <c r="G135" s="31">
        <f t="shared" si="4"/>
        <v>0</v>
      </c>
    </row>
    <row r="136" spans="1:7" s="20" customFormat="1" ht="18" customHeight="1">
      <c r="A136" s="19" t="s">
        <v>108</v>
      </c>
      <c r="B136" s="6" t="s">
        <v>95</v>
      </c>
      <c r="C136" s="24">
        <f>C137</f>
        <v>0</v>
      </c>
      <c r="D136" s="24"/>
      <c r="E136" s="24"/>
      <c r="F136" s="49"/>
      <c r="G136" s="31">
        <f t="shared" si="4"/>
        <v>0</v>
      </c>
    </row>
    <row r="137" spans="1:7" ht="20.25" customHeight="1">
      <c r="A137" s="3" t="s">
        <v>109</v>
      </c>
      <c r="B137" s="6" t="s">
        <v>96</v>
      </c>
      <c r="C137" s="24">
        <f>C138</f>
        <v>0</v>
      </c>
      <c r="D137" s="24"/>
      <c r="E137" s="24"/>
      <c r="F137" s="16"/>
      <c r="G137" s="31">
        <f t="shared" si="4"/>
        <v>0</v>
      </c>
    </row>
    <row r="138" spans="1:7" ht="12.75">
      <c r="A138" s="3" t="s">
        <v>115</v>
      </c>
      <c r="B138" s="5" t="s">
        <v>110</v>
      </c>
      <c r="C138" s="29"/>
      <c r="D138" s="26"/>
      <c r="E138" s="24"/>
      <c r="F138" s="16"/>
      <c r="G138" s="31">
        <f t="shared" si="4"/>
        <v>0</v>
      </c>
    </row>
    <row r="139" spans="1:7" ht="12.75">
      <c r="A139" s="13"/>
      <c r="B139" s="10" t="s">
        <v>97</v>
      </c>
      <c r="C139" s="24">
        <f>C11+C97+C135</f>
        <v>875</v>
      </c>
      <c r="D139" s="24">
        <f>D11+D97+D135</f>
        <v>9</v>
      </c>
      <c r="E139" s="24">
        <f>E11+E97+E135</f>
        <v>9</v>
      </c>
      <c r="F139" s="24">
        <f>F11+F97+F135</f>
        <v>234.3</v>
      </c>
      <c r="G139" s="24">
        <f>G11+G97+G135</f>
        <v>1109.3</v>
      </c>
    </row>
    <row r="140" spans="1:7" ht="12.75">
      <c r="A140" s="14"/>
      <c r="B140" s="5" t="s">
        <v>98</v>
      </c>
      <c r="C140" s="31"/>
      <c r="D140" s="26"/>
      <c r="E140" s="26"/>
      <c r="F140" s="16"/>
      <c r="G140" s="31">
        <f>F140+C140</f>
        <v>0</v>
      </c>
    </row>
    <row r="141" spans="1:4" ht="12.75" hidden="1">
      <c r="A141" s="95"/>
      <c r="B141" s="96"/>
      <c r="C141" s="15"/>
      <c r="D141" s="18"/>
    </row>
    <row r="142" spans="1:4" ht="12.75" hidden="1">
      <c r="A142" s="3"/>
      <c r="B142" s="6"/>
      <c r="C142" s="8"/>
      <c r="D142" s="18"/>
    </row>
    <row r="143" spans="1:4" ht="12.75" hidden="1">
      <c r="A143" s="3"/>
      <c r="B143" s="5"/>
      <c r="C143" s="9"/>
      <c r="D143" s="18"/>
    </row>
    <row r="144" spans="1:4" ht="12.75" hidden="1">
      <c r="A144" s="3"/>
      <c r="B144" s="7"/>
      <c r="C144" s="16"/>
      <c r="D144" s="18"/>
    </row>
    <row r="145" spans="1:4" ht="12.75" hidden="1">
      <c r="A145" s="3"/>
      <c r="B145" s="5"/>
      <c r="C145" s="16"/>
      <c r="D145" s="18"/>
    </row>
    <row r="146" spans="1:4" ht="12.75" hidden="1">
      <c r="A146" s="3"/>
      <c r="B146" s="7"/>
      <c r="C146" s="16"/>
      <c r="D146" s="18"/>
    </row>
    <row r="147" spans="1:4" ht="12.75" hidden="1">
      <c r="A147" s="3"/>
      <c r="B147" s="6"/>
      <c r="C147" s="16"/>
      <c r="D147" s="18"/>
    </row>
    <row r="148" spans="1:4" ht="12.75" hidden="1">
      <c r="A148" s="3"/>
      <c r="B148" s="5"/>
      <c r="C148" s="16"/>
      <c r="D148" s="18"/>
    </row>
    <row r="149" spans="1:4" ht="12.75" hidden="1">
      <c r="A149" s="3"/>
      <c r="B149" s="7"/>
      <c r="C149" s="16"/>
      <c r="D149" s="18"/>
    </row>
    <row r="150" spans="1:4" ht="12.75" hidden="1">
      <c r="A150" s="3"/>
      <c r="B150" s="5"/>
      <c r="C150" s="16"/>
      <c r="D150" s="18"/>
    </row>
    <row r="151" spans="1:4" ht="12.75" hidden="1">
      <c r="A151" s="3"/>
      <c r="B151" s="7"/>
      <c r="C151" s="17"/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  <row r="242" ht="12.75">
      <c r="D242" s="18"/>
    </row>
  </sheetData>
  <mergeCells count="13">
    <mergeCell ref="F9:F10"/>
    <mergeCell ref="G9:G10"/>
    <mergeCell ref="D9:D10"/>
    <mergeCell ref="E9:E10"/>
    <mergeCell ref="C8:E8"/>
    <mergeCell ref="B1:E1"/>
    <mergeCell ref="B2:E2"/>
    <mergeCell ref="A141:B141"/>
    <mergeCell ref="A6:C6"/>
    <mergeCell ref="B9:B10"/>
    <mergeCell ref="A7:C7"/>
    <mergeCell ref="A9:A10"/>
    <mergeCell ref="C9:C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46"/>
  <sheetViews>
    <sheetView workbookViewId="0" topLeftCell="A1">
      <pane xSplit="1" ySplit="10" topLeftCell="B6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04" sqref="C104"/>
    </sheetView>
  </sheetViews>
  <sheetFormatPr defaultColWidth="9.140625" defaultRowHeight="12.75" outlineLevelRow="1"/>
  <cols>
    <col min="1" max="1" width="21.421875" style="1" customWidth="1"/>
    <col min="2" max="2" width="64.28125" style="2" customWidth="1"/>
    <col min="3" max="3" width="9.710937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107" t="s">
        <v>74</v>
      </c>
      <c r="C1" s="107"/>
      <c r="D1" s="107"/>
      <c r="E1" s="107"/>
    </row>
    <row r="2" spans="2:5" ht="12.75">
      <c r="B2" s="107" t="s">
        <v>119</v>
      </c>
      <c r="C2" s="107"/>
      <c r="D2" s="107"/>
      <c r="E2" s="107"/>
    </row>
    <row r="3" spans="2:3" ht="12.75">
      <c r="B3" s="23" t="s">
        <v>120</v>
      </c>
      <c r="C3" s="23"/>
    </row>
    <row r="4" spans="2:3" ht="12.75">
      <c r="B4" s="23" t="s">
        <v>177</v>
      </c>
      <c r="C4" s="23"/>
    </row>
    <row r="6" spans="1:3" ht="18.75">
      <c r="A6" s="97" t="s">
        <v>178</v>
      </c>
      <c r="B6" s="97"/>
      <c r="C6" s="97"/>
    </row>
    <row r="7" spans="1:3" ht="12.75" hidden="1">
      <c r="A7" s="99"/>
      <c r="B7" s="99"/>
      <c r="C7" s="99"/>
    </row>
    <row r="8" spans="1:5" ht="18.75">
      <c r="A8" s="51" t="s">
        <v>167</v>
      </c>
      <c r="C8" s="106" t="s">
        <v>76</v>
      </c>
      <c r="D8" s="106"/>
      <c r="E8" s="106"/>
    </row>
    <row r="9" spans="1:7" ht="19.5" customHeight="1">
      <c r="A9" s="100" t="s">
        <v>77</v>
      </c>
      <c r="B9" s="98" t="s">
        <v>78</v>
      </c>
      <c r="C9" s="102" t="s">
        <v>163</v>
      </c>
      <c r="D9" s="104"/>
      <c r="E9" s="105"/>
      <c r="F9" s="108" t="s">
        <v>186</v>
      </c>
      <c r="G9" s="108" t="s">
        <v>187</v>
      </c>
    </row>
    <row r="10" spans="1:7" ht="20.25" customHeight="1">
      <c r="A10" s="101"/>
      <c r="B10" s="98"/>
      <c r="C10" s="103"/>
      <c r="D10" s="104"/>
      <c r="E10" s="105"/>
      <c r="F10" s="109"/>
      <c r="G10" s="109"/>
    </row>
    <row r="11" spans="1:7" s="20" customFormat="1" ht="12.75">
      <c r="A11" s="19" t="s">
        <v>100</v>
      </c>
      <c r="B11" s="4" t="s">
        <v>80</v>
      </c>
      <c r="C11" s="24">
        <f>C12+C36+C38+C55+C83+C86+C66+C64+C50+C52+C100</f>
        <v>134</v>
      </c>
      <c r="D11" s="24">
        <f>D12+D36+D38+D55+D83+D86+D66+D64+D50+D52+D100</f>
        <v>1</v>
      </c>
      <c r="E11" s="24">
        <f>E12+E36+E38+E55+E83+E86+E66+E64+E50+E52+E100</f>
        <v>1</v>
      </c>
      <c r="F11" s="24">
        <f>F12+F36+F38+F55+F83+F86+F66+F64+F50+F52+F100</f>
        <v>145.89999999999998</v>
      </c>
      <c r="G11" s="24">
        <f aca="true" t="shared" si="0" ref="G11:G78">F11/C11*100</f>
        <v>108.88059701492536</v>
      </c>
    </row>
    <row r="12" spans="1:7" s="20" customFormat="1" ht="15.75" customHeight="1">
      <c r="A12" s="19" t="s">
        <v>101</v>
      </c>
      <c r="B12" s="6" t="s">
        <v>81</v>
      </c>
      <c r="C12" s="24">
        <f>C15</f>
        <v>47</v>
      </c>
      <c r="D12" s="24">
        <f>D15</f>
        <v>0</v>
      </c>
      <c r="E12" s="24">
        <f>E15</f>
        <v>0</v>
      </c>
      <c r="F12" s="24">
        <f>F15</f>
        <v>47.8</v>
      </c>
      <c r="G12" s="24">
        <f t="shared" si="0"/>
        <v>101.70212765957447</v>
      </c>
    </row>
    <row r="13" spans="1:7" ht="12.75" hidden="1">
      <c r="A13" s="3"/>
      <c r="B13" s="6"/>
      <c r="C13" s="25"/>
      <c r="D13" s="26"/>
      <c r="E13" s="24"/>
      <c r="F13" s="16"/>
      <c r="G13" s="24" t="e">
        <f t="shared" si="0"/>
        <v>#DIV/0!</v>
      </c>
    </row>
    <row r="14" spans="1:7" ht="12.75" hidden="1">
      <c r="A14" s="3"/>
      <c r="B14" s="7"/>
      <c r="C14" s="27"/>
      <c r="D14" s="26"/>
      <c r="E14" s="24"/>
      <c r="F14" s="16"/>
      <c r="G14" s="24" t="e">
        <f t="shared" si="0"/>
        <v>#DIV/0!</v>
      </c>
    </row>
    <row r="15" spans="1:7" ht="12.75">
      <c r="A15" s="3" t="s">
        <v>102</v>
      </c>
      <c r="B15" s="6" t="s">
        <v>82</v>
      </c>
      <c r="C15" s="25">
        <f>C16+C19</f>
        <v>47</v>
      </c>
      <c r="D15" s="25">
        <f>D16+D19</f>
        <v>0</v>
      </c>
      <c r="E15" s="25">
        <f>E16+E19</f>
        <v>0</v>
      </c>
      <c r="F15" s="25">
        <f>F16+F19</f>
        <v>47.8</v>
      </c>
      <c r="G15" s="24">
        <f t="shared" si="0"/>
        <v>101.70212765957447</v>
      </c>
    </row>
    <row r="16" spans="1:7" ht="25.5">
      <c r="A16" s="3" t="s">
        <v>111</v>
      </c>
      <c r="B16" s="5" t="s">
        <v>161</v>
      </c>
      <c r="C16" s="28">
        <f>C17+C18</f>
        <v>47</v>
      </c>
      <c r="D16" s="28">
        <f>D17+D18</f>
        <v>0</v>
      </c>
      <c r="E16" s="28">
        <f>E17+E18</f>
        <v>0</v>
      </c>
      <c r="F16" s="28">
        <f>F17+F18</f>
        <v>47.8</v>
      </c>
      <c r="G16" s="24">
        <f t="shared" si="0"/>
        <v>101.70212765957447</v>
      </c>
    </row>
    <row r="17" spans="1:7" ht="55.5" customHeight="1">
      <c r="A17" s="45" t="s">
        <v>160</v>
      </c>
      <c r="B17" s="7" t="s">
        <v>41</v>
      </c>
      <c r="C17" s="46">
        <v>47</v>
      </c>
      <c r="D17" s="47"/>
      <c r="E17" s="46"/>
      <c r="F17" s="16">
        <v>47.8</v>
      </c>
      <c r="G17" s="24">
        <f t="shared" si="0"/>
        <v>101.70212765957447</v>
      </c>
    </row>
    <row r="18" spans="1:7" ht="51" hidden="1">
      <c r="A18" s="3" t="s">
        <v>61</v>
      </c>
      <c r="B18" s="21" t="s">
        <v>68</v>
      </c>
      <c r="C18" s="25"/>
      <c r="D18" s="26"/>
      <c r="E18" s="24"/>
      <c r="F18" s="16"/>
      <c r="G18" s="24" t="e">
        <f t="shared" si="0"/>
        <v>#DIV/0!</v>
      </c>
    </row>
    <row r="19" spans="1:7" ht="25.5" hidden="1">
      <c r="A19" s="3" t="s">
        <v>62</v>
      </c>
      <c r="B19" s="5" t="s">
        <v>63</v>
      </c>
      <c r="C19" s="24"/>
      <c r="D19" s="26"/>
      <c r="E19" s="24"/>
      <c r="F19" s="16"/>
      <c r="G19" s="24" t="e">
        <f t="shared" si="0"/>
        <v>#DIV/0!</v>
      </c>
    </row>
    <row r="20" spans="1:7" ht="12.75" hidden="1">
      <c r="A20" s="3"/>
      <c r="B20" s="7"/>
      <c r="C20" s="27"/>
      <c r="D20" s="26"/>
      <c r="E20" s="24"/>
      <c r="F20" s="16"/>
      <c r="G20" s="24" t="e">
        <f t="shared" si="0"/>
        <v>#DIV/0!</v>
      </c>
    </row>
    <row r="21" spans="1:7" ht="12.75" hidden="1">
      <c r="A21" s="3"/>
      <c r="B21" s="5"/>
      <c r="C21" s="29"/>
      <c r="D21" s="26"/>
      <c r="E21" s="24"/>
      <c r="F21" s="16"/>
      <c r="G21" s="24" t="e">
        <f t="shared" si="0"/>
        <v>#DIV/0!</v>
      </c>
    </row>
    <row r="22" spans="1:7" ht="12.75" hidden="1">
      <c r="A22" s="3"/>
      <c r="B22" s="5"/>
      <c r="C22" s="29"/>
      <c r="D22" s="26"/>
      <c r="E22" s="24"/>
      <c r="F22" s="16"/>
      <c r="G22" s="24" t="e">
        <f t="shared" si="0"/>
        <v>#DIV/0!</v>
      </c>
    </row>
    <row r="23" spans="1:7" ht="12.75" hidden="1">
      <c r="A23" s="3"/>
      <c r="B23" s="5"/>
      <c r="C23" s="29"/>
      <c r="D23" s="26"/>
      <c r="E23" s="24"/>
      <c r="F23" s="16"/>
      <c r="G23" s="24" t="e">
        <f t="shared" si="0"/>
        <v>#DIV/0!</v>
      </c>
    </row>
    <row r="24" spans="1:7" ht="12.75" hidden="1">
      <c r="A24" s="3"/>
      <c r="B24" s="5"/>
      <c r="C24" s="29"/>
      <c r="D24" s="26"/>
      <c r="E24" s="24"/>
      <c r="F24" s="16"/>
      <c r="G24" s="24" t="e">
        <f t="shared" si="0"/>
        <v>#DIV/0!</v>
      </c>
    </row>
    <row r="25" spans="1:7" ht="12.75" hidden="1">
      <c r="A25" s="3"/>
      <c r="B25" s="5"/>
      <c r="C25" s="25"/>
      <c r="D25" s="26"/>
      <c r="E25" s="24"/>
      <c r="F25" s="16"/>
      <c r="G25" s="24" t="e">
        <f t="shared" si="0"/>
        <v>#DIV/0!</v>
      </c>
    </row>
    <row r="26" spans="1:7" ht="12.75" hidden="1">
      <c r="A26" s="3"/>
      <c r="B26" s="7"/>
      <c r="C26" s="27"/>
      <c r="D26" s="26"/>
      <c r="E26" s="24"/>
      <c r="F26" s="16"/>
      <c r="G26" s="24" t="e">
        <f t="shared" si="0"/>
        <v>#DIV/0!</v>
      </c>
    </row>
    <row r="27" spans="1:7" ht="12.75" hidden="1">
      <c r="A27" s="3"/>
      <c r="B27" s="7"/>
      <c r="C27" s="27"/>
      <c r="D27" s="26"/>
      <c r="E27" s="24"/>
      <c r="F27" s="16"/>
      <c r="G27" s="24" t="e">
        <f t="shared" si="0"/>
        <v>#DIV/0!</v>
      </c>
    </row>
    <row r="28" spans="1:7" ht="12.75" hidden="1">
      <c r="A28" s="3"/>
      <c r="B28" s="7"/>
      <c r="C28" s="27"/>
      <c r="D28" s="26"/>
      <c r="E28" s="24"/>
      <c r="F28" s="16"/>
      <c r="G28" s="24" t="e">
        <f t="shared" si="0"/>
        <v>#DIV/0!</v>
      </c>
    </row>
    <row r="29" spans="1:7" ht="12.75" hidden="1">
      <c r="A29" s="3"/>
      <c r="B29" s="5"/>
      <c r="C29" s="25"/>
      <c r="D29" s="26"/>
      <c r="E29" s="24"/>
      <c r="F29" s="16"/>
      <c r="G29" s="24" t="e">
        <f t="shared" si="0"/>
        <v>#DIV/0!</v>
      </c>
    </row>
    <row r="30" spans="1:7" ht="12.75" hidden="1">
      <c r="A30" s="3"/>
      <c r="B30" s="7"/>
      <c r="C30" s="27"/>
      <c r="D30" s="26"/>
      <c r="E30" s="24"/>
      <c r="F30" s="16"/>
      <c r="G30" s="24" t="e">
        <f t="shared" si="0"/>
        <v>#DIV/0!</v>
      </c>
    </row>
    <row r="31" spans="1:7" ht="12.75" hidden="1">
      <c r="A31" s="3"/>
      <c r="B31" s="7"/>
      <c r="C31" s="27"/>
      <c r="D31" s="26"/>
      <c r="E31" s="24"/>
      <c r="F31" s="16"/>
      <c r="G31" s="24" t="e">
        <f t="shared" si="0"/>
        <v>#DIV/0!</v>
      </c>
    </row>
    <row r="32" spans="1:7" ht="12.75" hidden="1">
      <c r="A32" s="3"/>
      <c r="B32" s="7"/>
      <c r="C32" s="27"/>
      <c r="D32" s="26"/>
      <c r="E32" s="24"/>
      <c r="F32" s="16"/>
      <c r="G32" s="24" t="e">
        <f t="shared" si="0"/>
        <v>#DIV/0!</v>
      </c>
    </row>
    <row r="33" spans="1:7" ht="12.75" hidden="1">
      <c r="A33" s="3"/>
      <c r="B33" s="5"/>
      <c r="C33" s="29"/>
      <c r="D33" s="26"/>
      <c r="E33" s="24"/>
      <c r="F33" s="16"/>
      <c r="G33" s="24" t="e">
        <f t="shared" si="0"/>
        <v>#DIV/0!</v>
      </c>
    </row>
    <row r="34" spans="1:7" ht="12.75" hidden="1">
      <c r="A34" s="3"/>
      <c r="B34" s="5"/>
      <c r="C34" s="29"/>
      <c r="D34" s="26"/>
      <c r="E34" s="24"/>
      <c r="F34" s="16"/>
      <c r="G34" s="24" t="e">
        <f t="shared" si="0"/>
        <v>#DIV/0!</v>
      </c>
    </row>
    <row r="35" spans="1:7" ht="12.75" hidden="1">
      <c r="A35" s="3"/>
      <c r="B35" s="5"/>
      <c r="C35" s="29"/>
      <c r="D35" s="26"/>
      <c r="E35" s="24"/>
      <c r="F35" s="16"/>
      <c r="G35" s="24" t="e">
        <f t="shared" si="0"/>
        <v>#DIV/0!</v>
      </c>
    </row>
    <row r="36" spans="1:7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  <c r="F36" s="49"/>
      <c r="G36" s="24" t="e">
        <f t="shared" si="0"/>
        <v>#DIV/0!</v>
      </c>
    </row>
    <row r="37" spans="1:7" ht="15" customHeight="1">
      <c r="A37" s="3" t="s">
        <v>25</v>
      </c>
      <c r="B37" s="21" t="s">
        <v>26</v>
      </c>
      <c r="C37" s="30"/>
      <c r="D37" s="26"/>
      <c r="E37" s="24"/>
      <c r="F37" s="16"/>
      <c r="G37" s="24" t="e">
        <f t="shared" si="0"/>
        <v>#DIV/0!</v>
      </c>
    </row>
    <row r="38" spans="1:7" s="20" customFormat="1" ht="12.75">
      <c r="A38" s="19" t="s">
        <v>112</v>
      </c>
      <c r="B38" s="6" t="s">
        <v>27</v>
      </c>
      <c r="C38" s="24">
        <f>C39+C41</f>
        <v>81</v>
      </c>
      <c r="D38" s="24">
        <f>D39+D41</f>
        <v>0</v>
      </c>
      <c r="E38" s="24">
        <f>E39+E41</f>
        <v>0</v>
      </c>
      <c r="F38" s="24">
        <f>F39+F41</f>
        <v>75.8</v>
      </c>
      <c r="G38" s="24">
        <f t="shared" si="0"/>
        <v>93.58024691358024</v>
      </c>
    </row>
    <row r="39" spans="1:7" s="20" customFormat="1" ht="12.75">
      <c r="A39" s="19" t="s">
        <v>28</v>
      </c>
      <c r="B39" s="6" t="s">
        <v>113</v>
      </c>
      <c r="C39" s="24">
        <f>C40</f>
        <v>12</v>
      </c>
      <c r="D39" s="24">
        <f>D40</f>
        <v>0</v>
      </c>
      <c r="E39" s="24">
        <f>E40</f>
        <v>0</v>
      </c>
      <c r="F39" s="24">
        <f>F40</f>
        <v>9</v>
      </c>
      <c r="G39" s="24">
        <f>G40</f>
        <v>75</v>
      </c>
    </row>
    <row r="40" spans="1:7" ht="12.75">
      <c r="A40" s="3" t="s">
        <v>29</v>
      </c>
      <c r="B40" s="21" t="s">
        <v>30</v>
      </c>
      <c r="C40" s="30">
        <v>12</v>
      </c>
      <c r="D40" s="26"/>
      <c r="E40" s="24"/>
      <c r="F40" s="16">
        <v>9</v>
      </c>
      <c r="G40" s="24">
        <f t="shared" si="0"/>
        <v>75</v>
      </c>
    </row>
    <row r="41" spans="1:7" s="20" customFormat="1" ht="12.75">
      <c r="A41" s="19" t="s">
        <v>31</v>
      </c>
      <c r="B41" s="6" t="s">
        <v>32</v>
      </c>
      <c r="C41" s="24">
        <f>C42+C48</f>
        <v>69</v>
      </c>
      <c r="D41" s="24">
        <f>D42+D48</f>
        <v>0</v>
      </c>
      <c r="E41" s="24">
        <f>E42+E48</f>
        <v>0</v>
      </c>
      <c r="F41" s="24">
        <f>F42+F48</f>
        <v>66.8</v>
      </c>
      <c r="G41" s="24">
        <f t="shared" si="0"/>
        <v>96.81159420289855</v>
      </c>
    </row>
    <row r="42" spans="1:7" s="20" customFormat="1" ht="27">
      <c r="A42" s="19" t="s">
        <v>33</v>
      </c>
      <c r="B42" s="35" t="s">
        <v>34</v>
      </c>
      <c r="C42" s="37">
        <f>C43</f>
        <v>69</v>
      </c>
      <c r="D42" s="37">
        <f>D43</f>
        <v>0</v>
      </c>
      <c r="E42" s="37">
        <f>E43</f>
        <v>0</v>
      </c>
      <c r="F42" s="37">
        <f>F43</f>
        <v>66.7</v>
      </c>
      <c r="G42" s="24">
        <f t="shared" si="0"/>
        <v>96.66666666666667</v>
      </c>
    </row>
    <row r="43" spans="1:7" ht="25.5">
      <c r="A43" s="3" t="s">
        <v>35</v>
      </c>
      <c r="B43" s="7" t="s">
        <v>36</v>
      </c>
      <c r="C43" s="27">
        <v>69</v>
      </c>
      <c r="D43" s="26"/>
      <c r="E43" s="33"/>
      <c r="F43" s="16">
        <v>66.7</v>
      </c>
      <c r="G43" s="24">
        <f t="shared" si="0"/>
        <v>96.66666666666667</v>
      </c>
    </row>
    <row r="44" spans="1:7" ht="12.75" hidden="1">
      <c r="A44" s="3"/>
      <c r="B44" s="6"/>
      <c r="C44" s="25"/>
      <c r="D44" s="26"/>
      <c r="E44" s="24"/>
      <c r="F44" s="16"/>
      <c r="G44" s="24" t="e">
        <f t="shared" si="0"/>
        <v>#DIV/0!</v>
      </c>
    </row>
    <row r="45" spans="1:7" ht="12.75" hidden="1">
      <c r="A45" s="3"/>
      <c r="B45" s="5"/>
      <c r="C45" s="29"/>
      <c r="D45" s="26"/>
      <c r="E45" s="24"/>
      <c r="F45" s="16"/>
      <c r="G45" s="24" t="e">
        <f t="shared" si="0"/>
        <v>#DIV/0!</v>
      </c>
    </row>
    <row r="46" spans="1:7" ht="12.75" hidden="1">
      <c r="A46" s="3"/>
      <c r="B46" s="5"/>
      <c r="C46" s="25"/>
      <c r="D46" s="26"/>
      <c r="E46" s="24"/>
      <c r="F46" s="16"/>
      <c r="G46" s="24" t="e">
        <f t="shared" si="0"/>
        <v>#DIV/0!</v>
      </c>
    </row>
    <row r="47" spans="1:7" ht="12.75" hidden="1">
      <c r="A47" s="3"/>
      <c r="B47" s="5"/>
      <c r="C47" s="29"/>
      <c r="D47" s="26"/>
      <c r="E47" s="24"/>
      <c r="F47" s="16"/>
      <c r="G47" s="24" t="e">
        <f t="shared" si="0"/>
        <v>#DIV/0!</v>
      </c>
    </row>
    <row r="48" spans="1:7" ht="27">
      <c r="A48" s="19" t="s">
        <v>37</v>
      </c>
      <c r="B48" s="35" t="s">
        <v>40</v>
      </c>
      <c r="C48" s="29">
        <f>C49</f>
        <v>0</v>
      </c>
      <c r="D48" s="29">
        <f>D49</f>
        <v>0</v>
      </c>
      <c r="E48" s="29">
        <f>E49</f>
        <v>0</v>
      </c>
      <c r="F48" s="29">
        <f>F49</f>
        <v>0.1</v>
      </c>
      <c r="G48" s="29" t="e">
        <f>G49</f>
        <v>#DIV/0!</v>
      </c>
    </row>
    <row r="49" spans="1:7" ht="25.5">
      <c r="A49" s="3" t="s">
        <v>38</v>
      </c>
      <c r="B49" s="7" t="s">
        <v>39</v>
      </c>
      <c r="C49" s="29"/>
      <c r="D49" s="26"/>
      <c r="E49" s="24"/>
      <c r="F49" s="16">
        <v>0.1</v>
      </c>
      <c r="G49" s="24" t="e">
        <f t="shared" si="0"/>
        <v>#DIV/0!</v>
      </c>
    </row>
    <row r="50" spans="1:7" ht="13.5">
      <c r="A50" s="19" t="s">
        <v>181</v>
      </c>
      <c r="B50" s="35" t="s">
        <v>182</v>
      </c>
      <c r="C50" s="52">
        <f>C51</f>
        <v>0</v>
      </c>
      <c r="D50" s="52">
        <f>D51</f>
        <v>1</v>
      </c>
      <c r="E50" s="52">
        <f>E51</f>
        <v>1</v>
      </c>
      <c r="F50" s="52">
        <f>F51</f>
        <v>0</v>
      </c>
      <c r="G50" s="24" t="e">
        <f t="shared" si="0"/>
        <v>#DIV/0!</v>
      </c>
    </row>
    <row r="51" spans="1:7" ht="12.75">
      <c r="A51" s="3" t="s">
        <v>180</v>
      </c>
      <c r="B51" s="5" t="s">
        <v>183</v>
      </c>
      <c r="C51" s="29"/>
      <c r="D51" s="29">
        <v>1</v>
      </c>
      <c r="E51" s="29">
        <v>1</v>
      </c>
      <c r="F51" s="29"/>
      <c r="G51" s="24" t="e">
        <f t="shared" si="0"/>
        <v>#DIV/0!</v>
      </c>
    </row>
    <row r="52" spans="1:7" ht="25.5">
      <c r="A52" s="19" t="s">
        <v>191</v>
      </c>
      <c r="B52" s="6" t="s">
        <v>190</v>
      </c>
      <c r="C52" s="52">
        <f>C53</f>
        <v>0</v>
      </c>
      <c r="D52" s="52">
        <f aca="true" t="shared" si="1" ref="D52:F53">D53</f>
        <v>0</v>
      </c>
      <c r="E52" s="52">
        <f t="shared" si="1"/>
        <v>0</v>
      </c>
      <c r="F52" s="52">
        <f t="shared" si="1"/>
        <v>3</v>
      </c>
      <c r="G52" s="24" t="e">
        <f t="shared" si="0"/>
        <v>#DIV/0!</v>
      </c>
    </row>
    <row r="53" spans="1:7" ht="12.75">
      <c r="A53" s="19" t="s">
        <v>192</v>
      </c>
      <c r="B53" s="6" t="s">
        <v>193</v>
      </c>
      <c r="C53" s="52">
        <f>C54</f>
        <v>0</v>
      </c>
      <c r="D53" s="52">
        <f t="shared" si="1"/>
        <v>0</v>
      </c>
      <c r="E53" s="52">
        <f t="shared" si="1"/>
        <v>0</v>
      </c>
      <c r="F53" s="52">
        <f t="shared" si="1"/>
        <v>3</v>
      </c>
      <c r="G53" s="24" t="e">
        <f t="shared" si="0"/>
        <v>#DIV/0!</v>
      </c>
    </row>
    <row r="54" spans="1:7" ht="12.75">
      <c r="A54" s="3" t="s">
        <v>189</v>
      </c>
      <c r="B54" s="5" t="s">
        <v>194</v>
      </c>
      <c r="C54" s="29"/>
      <c r="D54" s="29"/>
      <c r="E54" s="29"/>
      <c r="F54" s="29">
        <v>3</v>
      </c>
      <c r="G54" s="24" t="e">
        <f t="shared" si="0"/>
        <v>#DIV/0!</v>
      </c>
    </row>
    <row r="55" spans="1:7" ht="25.5">
      <c r="A55" s="19" t="s">
        <v>99</v>
      </c>
      <c r="B55" s="6" t="s">
        <v>84</v>
      </c>
      <c r="C55" s="24">
        <f>C58</f>
        <v>4</v>
      </c>
      <c r="D55" s="24">
        <f>D58</f>
        <v>0</v>
      </c>
      <c r="E55" s="24">
        <f>E58</f>
        <v>0</v>
      </c>
      <c r="F55" s="24">
        <f>F58</f>
        <v>8.7</v>
      </c>
      <c r="G55" s="24">
        <f t="shared" si="0"/>
        <v>217.49999999999997</v>
      </c>
    </row>
    <row r="56" spans="1:7" ht="12.75" hidden="1">
      <c r="A56" s="3"/>
      <c r="B56" s="6"/>
      <c r="C56" s="25">
        <v>5000</v>
      </c>
      <c r="D56" s="26"/>
      <c r="E56" s="24"/>
      <c r="F56" s="16"/>
      <c r="G56" s="24">
        <f t="shared" si="0"/>
        <v>0</v>
      </c>
    </row>
    <row r="57" spans="1:7" ht="12.75" hidden="1">
      <c r="A57" s="3"/>
      <c r="B57" s="5"/>
      <c r="C57" s="29">
        <v>5000</v>
      </c>
      <c r="D57" s="26"/>
      <c r="E57" s="24"/>
      <c r="F57" s="16"/>
      <c r="G57" s="24">
        <f t="shared" si="0"/>
        <v>0</v>
      </c>
    </row>
    <row r="58" spans="1:7" ht="25.5">
      <c r="A58" s="3" t="s">
        <v>104</v>
      </c>
      <c r="B58" s="6" t="s">
        <v>85</v>
      </c>
      <c r="C58" s="25">
        <f>C59+C62</f>
        <v>4</v>
      </c>
      <c r="D58" s="25">
        <f>D59+D62</f>
        <v>0</v>
      </c>
      <c r="E58" s="25">
        <f>E59+E62</f>
        <v>0</v>
      </c>
      <c r="F58" s="25">
        <f>F59+F62</f>
        <v>8.7</v>
      </c>
      <c r="G58" s="24">
        <f t="shared" si="0"/>
        <v>217.49999999999997</v>
      </c>
    </row>
    <row r="59" spans="1:7" ht="38.25">
      <c r="A59" s="3" t="s">
        <v>73</v>
      </c>
      <c r="B59" s="6" t="s">
        <v>21</v>
      </c>
      <c r="C59" s="25">
        <f aca="true" t="shared" si="2" ref="C59:F60">C60</f>
        <v>2</v>
      </c>
      <c r="D59" s="25">
        <f t="shared" si="2"/>
        <v>0</v>
      </c>
      <c r="E59" s="25">
        <f t="shared" si="2"/>
        <v>0</v>
      </c>
      <c r="F59" s="25">
        <f t="shared" si="2"/>
        <v>6.4</v>
      </c>
      <c r="G59" s="24">
        <f t="shared" si="0"/>
        <v>320</v>
      </c>
    </row>
    <row r="60" spans="1:7" ht="60" customHeight="1">
      <c r="A60" s="48" t="s">
        <v>22</v>
      </c>
      <c r="B60" s="35" t="s">
        <v>23</v>
      </c>
      <c r="C60" s="33">
        <f t="shared" si="2"/>
        <v>2</v>
      </c>
      <c r="D60" s="33">
        <f t="shared" si="2"/>
        <v>0</v>
      </c>
      <c r="E60" s="33">
        <f t="shared" si="2"/>
        <v>0</v>
      </c>
      <c r="F60" s="33">
        <f t="shared" si="2"/>
        <v>6.4</v>
      </c>
      <c r="G60" s="24">
        <f t="shared" si="0"/>
        <v>320</v>
      </c>
    </row>
    <row r="61" spans="1:7" ht="51.75" customHeight="1">
      <c r="A61" s="3" t="s">
        <v>20</v>
      </c>
      <c r="B61" s="21" t="s">
        <v>23</v>
      </c>
      <c r="C61" s="33">
        <v>2</v>
      </c>
      <c r="D61" s="25"/>
      <c r="E61" s="24"/>
      <c r="F61" s="16">
        <v>6.4</v>
      </c>
      <c r="G61" s="24">
        <f t="shared" si="0"/>
        <v>320</v>
      </c>
    </row>
    <row r="62" spans="1:7" s="20" customFormat="1" ht="69" customHeight="1">
      <c r="A62" s="19" t="s">
        <v>75</v>
      </c>
      <c r="B62" s="6" t="s">
        <v>162</v>
      </c>
      <c r="C62" s="24">
        <f>C63</f>
        <v>2</v>
      </c>
      <c r="D62" s="24">
        <f>D63</f>
        <v>0</v>
      </c>
      <c r="E62" s="24">
        <f>E63</f>
        <v>0</v>
      </c>
      <c r="F62" s="24">
        <f>F63</f>
        <v>2.3</v>
      </c>
      <c r="G62" s="24">
        <f t="shared" si="0"/>
        <v>114.99999999999999</v>
      </c>
    </row>
    <row r="63" spans="1:7" ht="38.25">
      <c r="A63" s="3" t="s">
        <v>126</v>
      </c>
      <c r="B63" s="7" t="s">
        <v>0</v>
      </c>
      <c r="C63" s="32">
        <v>2</v>
      </c>
      <c r="D63" s="26"/>
      <c r="E63" s="24"/>
      <c r="F63" s="16">
        <v>2.3</v>
      </c>
      <c r="G63" s="24">
        <f t="shared" si="0"/>
        <v>114.99999999999999</v>
      </c>
    </row>
    <row r="64" spans="1:7" s="20" customFormat="1" ht="13.5" hidden="1">
      <c r="A64" s="19"/>
      <c r="B64" s="35"/>
      <c r="C64" s="36">
        <f>C65</f>
        <v>0</v>
      </c>
      <c r="D64" s="31"/>
      <c r="E64" s="24"/>
      <c r="F64" s="49"/>
      <c r="G64" s="24" t="e">
        <f t="shared" si="0"/>
        <v>#DIV/0!</v>
      </c>
    </row>
    <row r="65" spans="1:7" ht="12.75" hidden="1">
      <c r="A65" s="3"/>
      <c r="B65" s="7"/>
      <c r="C65" s="32"/>
      <c r="D65" s="26"/>
      <c r="E65" s="24"/>
      <c r="F65" s="16"/>
      <c r="G65" s="24" t="e">
        <f t="shared" si="0"/>
        <v>#DIV/0!</v>
      </c>
    </row>
    <row r="66" spans="1:7" ht="27">
      <c r="A66" s="19" t="s">
        <v>2</v>
      </c>
      <c r="B66" s="35" t="s">
        <v>116</v>
      </c>
      <c r="C66" s="36">
        <f>C67</f>
        <v>0</v>
      </c>
      <c r="D66" s="36"/>
      <c r="E66" s="36"/>
      <c r="F66" s="16"/>
      <c r="G66" s="24" t="e">
        <f t="shared" si="0"/>
        <v>#DIV/0!</v>
      </c>
    </row>
    <row r="67" spans="1:7" ht="15" customHeight="1">
      <c r="A67" s="19" t="s">
        <v>3</v>
      </c>
      <c r="B67" s="6" t="s">
        <v>117</v>
      </c>
      <c r="C67" s="24">
        <f>C68</f>
        <v>0</v>
      </c>
      <c r="D67" s="24"/>
      <c r="E67" s="24"/>
      <c r="F67" s="16"/>
      <c r="G67" s="24" t="e">
        <f t="shared" si="0"/>
        <v>#DIV/0!</v>
      </c>
    </row>
    <row r="68" spans="1:7" ht="25.5">
      <c r="A68" s="3" t="s">
        <v>1</v>
      </c>
      <c r="B68" s="7" t="s">
        <v>118</v>
      </c>
      <c r="C68" s="32"/>
      <c r="D68" s="26"/>
      <c r="E68" s="24"/>
      <c r="F68" s="16"/>
      <c r="G68" s="24" t="e">
        <f t="shared" si="0"/>
        <v>#DIV/0!</v>
      </c>
    </row>
    <row r="69" spans="1:7" ht="25.5" customHeight="1" hidden="1">
      <c r="A69" s="3"/>
      <c r="B69" s="6"/>
      <c r="C69" s="25"/>
      <c r="D69" s="26"/>
      <c r="E69" s="24"/>
      <c r="F69" s="16"/>
      <c r="G69" s="24" t="e">
        <f t="shared" si="0"/>
        <v>#DIV/0!</v>
      </c>
    </row>
    <row r="70" spans="1:7" ht="12.75" hidden="1">
      <c r="A70" s="3"/>
      <c r="B70" s="5"/>
      <c r="C70" s="24"/>
      <c r="D70" s="26"/>
      <c r="E70" s="24"/>
      <c r="F70" s="16"/>
      <c r="G70" s="24" t="e">
        <f t="shared" si="0"/>
        <v>#DIV/0!</v>
      </c>
    </row>
    <row r="71" spans="1:7" ht="12.75" hidden="1">
      <c r="A71" s="3"/>
      <c r="B71" s="7"/>
      <c r="C71" s="32"/>
      <c r="D71" s="26"/>
      <c r="E71" s="24"/>
      <c r="F71" s="16"/>
      <c r="G71" s="24" t="e">
        <f t="shared" si="0"/>
        <v>#DIV/0!</v>
      </c>
    </row>
    <row r="72" spans="1:7" ht="12.75" hidden="1">
      <c r="A72" s="3"/>
      <c r="B72" s="5"/>
      <c r="C72" s="25"/>
      <c r="D72" s="26"/>
      <c r="E72" s="24"/>
      <c r="F72" s="16"/>
      <c r="G72" s="24" t="e">
        <f t="shared" si="0"/>
        <v>#DIV/0!</v>
      </c>
    </row>
    <row r="73" spans="1:7" ht="12.75" hidden="1">
      <c r="A73" s="3"/>
      <c r="B73" s="6"/>
      <c r="C73" s="28"/>
      <c r="D73" s="26"/>
      <c r="E73" s="24"/>
      <c r="F73" s="16"/>
      <c r="G73" s="24" t="e">
        <f t="shared" si="0"/>
        <v>#DIV/0!</v>
      </c>
    </row>
    <row r="74" spans="1:7" ht="12.75" hidden="1">
      <c r="A74" s="3"/>
      <c r="B74" s="5"/>
      <c r="C74" s="25"/>
      <c r="D74" s="26"/>
      <c r="E74" s="24"/>
      <c r="F74" s="16"/>
      <c r="G74" s="24" t="e">
        <f t="shared" si="0"/>
        <v>#DIV/0!</v>
      </c>
    </row>
    <row r="75" spans="1:7" ht="12.75" hidden="1">
      <c r="A75" s="3"/>
      <c r="B75" s="6"/>
      <c r="C75" s="25"/>
      <c r="D75" s="26"/>
      <c r="E75" s="24"/>
      <c r="F75" s="16"/>
      <c r="G75" s="24" t="e">
        <f t="shared" si="0"/>
        <v>#DIV/0!</v>
      </c>
    </row>
    <row r="76" spans="1:7" ht="12.75" hidden="1">
      <c r="A76" s="3"/>
      <c r="B76" s="5"/>
      <c r="C76" s="33"/>
      <c r="D76" s="26"/>
      <c r="E76" s="24"/>
      <c r="F76" s="16"/>
      <c r="G76" s="24" t="e">
        <f t="shared" si="0"/>
        <v>#DIV/0!</v>
      </c>
    </row>
    <row r="77" spans="1:7" ht="12.75" hidden="1">
      <c r="A77" s="3"/>
      <c r="B77" s="7"/>
      <c r="C77" s="32"/>
      <c r="D77" s="26"/>
      <c r="E77" s="24"/>
      <c r="F77" s="16"/>
      <c r="G77" s="24" t="e">
        <f t="shared" si="0"/>
        <v>#DIV/0!</v>
      </c>
    </row>
    <row r="78" spans="1:7" ht="21" customHeight="1" hidden="1">
      <c r="A78" s="3"/>
      <c r="B78" s="5"/>
      <c r="C78" s="34"/>
      <c r="D78" s="26"/>
      <c r="E78" s="24"/>
      <c r="F78" s="16"/>
      <c r="G78" s="24" t="e">
        <f t="shared" si="0"/>
        <v>#DIV/0!</v>
      </c>
    </row>
    <row r="79" spans="1:7" ht="12.75" hidden="1">
      <c r="A79" s="3"/>
      <c r="B79" s="7"/>
      <c r="C79" s="32"/>
      <c r="D79" s="26"/>
      <c r="E79" s="24"/>
      <c r="F79" s="16"/>
      <c r="G79" s="24" t="e">
        <f aca="true" t="shared" si="3" ref="G79:G143">F79/C79*100</f>
        <v>#DIV/0!</v>
      </c>
    </row>
    <row r="80" spans="1:7" ht="12.75" hidden="1">
      <c r="A80" s="3"/>
      <c r="B80" s="5"/>
      <c r="C80" s="25"/>
      <c r="D80" s="26"/>
      <c r="E80" s="24"/>
      <c r="F80" s="16"/>
      <c r="G80" s="24" t="e">
        <f t="shared" si="3"/>
        <v>#DIV/0!</v>
      </c>
    </row>
    <row r="81" spans="1:7" ht="12.75" hidden="1">
      <c r="A81" s="3"/>
      <c r="B81" s="6"/>
      <c r="C81" s="25"/>
      <c r="D81" s="26"/>
      <c r="E81" s="24"/>
      <c r="F81" s="16"/>
      <c r="G81" s="24" t="e">
        <f t="shared" si="3"/>
        <v>#DIV/0!</v>
      </c>
    </row>
    <row r="82" spans="1:7" ht="12.75" hidden="1">
      <c r="A82" s="3"/>
      <c r="B82" s="5"/>
      <c r="C82" s="28"/>
      <c r="D82" s="26"/>
      <c r="E82" s="24"/>
      <c r="F82" s="16"/>
      <c r="G82" s="24" t="e">
        <f t="shared" si="3"/>
        <v>#DIV/0!</v>
      </c>
    </row>
    <row r="83" spans="1:7" s="20" customFormat="1" ht="12.75">
      <c r="A83" s="19" t="s">
        <v>4</v>
      </c>
      <c r="B83" s="6" t="s">
        <v>127</v>
      </c>
      <c r="C83" s="24">
        <f aca="true" t="shared" si="4" ref="C83:F84">C84</f>
        <v>2</v>
      </c>
      <c r="D83" s="24">
        <f t="shared" si="4"/>
        <v>0</v>
      </c>
      <c r="E83" s="24">
        <f t="shared" si="4"/>
        <v>0</v>
      </c>
      <c r="F83" s="24">
        <f t="shared" si="4"/>
        <v>10.2</v>
      </c>
      <c r="G83" s="24">
        <f t="shared" si="3"/>
        <v>509.99999999999994</v>
      </c>
    </row>
    <row r="84" spans="1:7" ht="12.75">
      <c r="A84" s="3" t="s">
        <v>5</v>
      </c>
      <c r="B84" s="6" t="s">
        <v>6</v>
      </c>
      <c r="C84" s="24">
        <f t="shared" si="4"/>
        <v>2</v>
      </c>
      <c r="D84" s="24">
        <f t="shared" si="4"/>
        <v>0</v>
      </c>
      <c r="E84" s="24">
        <f t="shared" si="4"/>
        <v>0</v>
      </c>
      <c r="F84" s="24">
        <f t="shared" si="4"/>
        <v>10.2</v>
      </c>
      <c r="G84" s="24">
        <f t="shared" si="3"/>
        <v>509.99999999999994</v>
      </c>
    </row>
    <row r="85" spans="1:7" ht="30" customHeight="1">
      <c r="A85" s="3" t="s">
        <v>7</v>
      </c>
      <c r="B85" s="5" t="s">
        <v>8</v>
      </c>
      <c r="C85" s="28">
        <v>2</v>
      </c>
      <c r="D85" s="28"/>
      <c r="E85" s="30"/>
      <c r="F85" s="16">
        <v>10.2</v>
      </c>
      <c r="G85" s="24">
        <f t="shared" si="3"/>
        <v>509.99999999999994</v>
      </c>
    </row>
    <row r="86" spans="1:7" s="20" customFormat="1" ht="17.25" customHeight="1" hidden="1">
      <c r="A86" s="19" t="s">
        <v>105</v>
      </c>
      <c r="B86" s="6" t="s">
        <v>106</v>
      </c>
      <c r="C86" s="30">
        <f>C87+C89+C90+C92+C93+C94+C95+C98</f>
        <v>0</v>
      </c>
      <c r="D86" s="30"/>
      <c r="E86" s="30"/>
      <c r="F86" s="49"/>
      <c r="G86" s="24" t="e">
        <f t="shared" si="3"/>
        <v>#DIV/0!</v>
      </c>
    </row>
    <row r="87" spans="1:7" s="20" customFormat="1" ht="20.25" customHeight="1" hidden="1">
      <c r="A87" s="19" t="s">
        <v>121</v>
      </c>
      <c r="B87" s="6" t="s">
        <v>122</v>
      </c>
      <c r="C87" s="30">
        <f>C88</f>
        <v>0</v>
      </c>
      <c r="D87" s="30"/>
      <c r="E87" s="30"/>
      <c r="F87" s="49"/>
      <c r="G87" s="24" t="e">
        <f t="shared" si="3"/>
        <v>#DIV/0!</v>
      </c>
    </row>
    <row r="88" spans="1:7" s="44" customFormat="1" ht="40.5" customHeight="1" hidden="1">
      <c r="A88" s="43" t="s">
        <v>145</v>
      </c>
      <c r="B88" s="21" t="s">
        <v>146</v>
      </c>
      <c r="C88" s="38"/>
      <c r="D88" s="38"/>
      <c r="E88" s="30"/>
      <c r="F88" s="50"/>
      <c r="G88" s="24" t="e">
        <f t="shared" si="3"/>
        <v>#DIV/0!</v>
      </c>
    </row>
    <row r="89" spans="1:7" s="20" customFormat="1" ht="55.5" customHeight="1" hidden="1">
      <c r="A89" s="19" t="s">
        <v>124</v>
      </c>
      <c r="B89" s="6" t="s">
        <v>147</v>
      </c>
      <c r="C89" s="30"/>
      <c r="D89" s="30"/>
      <c r="E89" s="30"/>
      <c r="F89" s="49"/>
      <c r="G89" s="24" t="e">
        <f t="shared" si="3"/>
        <v>#DIV/0!</v>
      </c>
    </row>
    <row r="90" spans="1:7" s="20" customFormat="1" ht="28.5" customHeight="1" hidden="1">
      <c r="A90" s="19" t="s">
        <v>148</v>
      </c>
      <c r="B90" s="6" t="s">
        <v>149</v>
      </c>
      <c r="C90" s="30">
        <f>C91</f>
        <v>0</v>
      </c>
      <c r="D90" s="30"/>
      <c r="E90" s="30"/>
      <c r="F90" s="49"/>
      <c r="G90" s="24" t="e">
        <f t="shared" si="3"/>
        <v>#DIV/0!</v>
      </c>
    </row>
    <row r="91" spans="1:7" s="44" customFormat="1" ht="40.5" customHeight="1" hidden="1">
      <c r="A91" s="43" t="s">
        <v>123</v>
      </c>
      <c r="B91" s="21" t="s">
        <v>150</v>
      </c>
      <c r="C91" s="38"/>
      <c r="D91" s="38"/>
      <c r="E91" s="30"/>
      <c r="F91" s="50"/>
      <c r="G91" s="24" t="e">
        <f t="shared" si="3"/>
        <v>#DIV/0!</v>
      </c>
    </row>
    <row r="92" spans="1:7" s="20" customFormat="1" ht="28.5" customHeight="1" hidden="1">
      <c r="A92" s="19" t="s">
        <v>151</v>
      </c>
      <c r="B92" s="6" t="s">
        <v>152</v>
      </c>
      <c r="C92" s="30"/>
      <c r="D92" s="30"/>
      <c r="E92" s="30"/>
      <c r="F92" s="49"/>
      <c r="G92" s="24" t="e">
        <f t="shared" si="3"/>
        <v>#DIV/0!</v>
      </c>
    </row>
    <row r="93" spans="1:7" s="20" customFormat="1" ht="41.25" customHeight="1" hidden="1">
      <c r="A93" s="19" t="s">
        <v>153</v>
      </c>
      <c r="B93" s="6" t="s">
        <v>154</v>
      </c>
      <c r="C93" s="30"/>
      <c r="D93" s="30"/>
      <c r="E93" s="30"/>
      <c r="F93" s="49"/>
      <c r="G93" s="24" t="e">
        <f t="shared" si="3"/>
        <v>#DIV/0!</v>
      </c>
    </row>
    <row r="94" spans="1:7" s="20" customFormat="1" ht="27" customHeight="1" hidden="1">
      <c r="A94" s="19" t="s">
        <v>155</v>
      </c>
      <c r="B94" s="6" t="s">
        <v>156</v>
      </c>
      <c r="C94" s="30"/>
      <c r="D94" s="30"/>
      <c r="E94" s="30"/>
      <c r="F94" s="49"/>
      <c r="G94" s="24" t="e">
        <f t="shared" si="3"/>
        <v>#DIV/0!</v>
      </c>
    </row>
    <row r="95" spans="1:7" s="20" customFormat="1" ht="26.25" customHeight="1" hidden="1">
      <c r="A95" s="19" t="s">
        <v>157</v>
      </c>
      <c r="B95" s="6" t="s">
        <v>158</v>
      </c>
      <c r="C95" s="30">
        <f>C97</f>
        <v>0</v>
      </c>
      <c r="D95" s="30"/>
      <c r="E95" s="30"/>
      <c r="F95" s="49"/>
      <c r="G95" s="24" t="e">
        <f t="shared" si="3"/>
        <v>#DIV/0!</v>
      </c>
    </row>
    <row r="96" spans="1:7" s="20" customFormat="1" ht="17.25" customHeight="1" hidden="1">
      <c r="A96" s="19"/>
      <c r="B96" s="6"/>
      <c r="C96" s="30"/>
      <c r="D96" s="30"/>
      <c r="E96" s="30"/>
      <c r="F96" s="49"/>
      <c r="G96" s="24" t="e">
        <f t="shared" si="3"/>
        <v>#DIV/0!</v>
      </c>
    </row>
    <row r="97" spans="1:7" s="44" customFormat="1" ht="17.25" customHeight="1" hidden="1">
      <c r="A97" s="43" t="s">
        <v>125</v>
      </c>
      <c r="B97" s="21" t="s">
        <v>159</v>
      </c>
      <c r="C97" s="38"/>
      <c r="D97" s="38"/>
      <c r="E97" s="38"/>
      <c r="F97" s="50"/>
      <c r="G97" s="24" t="e">
        <f t="shared" si="3"/>
        <v>#DIV/0!</v>
      </c>
    </row>
    <row r="98" spans="1:7" s="20" customFormat="1" ht="30" customHeight="1" hidden="1">
      <c r="A98" s="19"/>
      <c r="B98" s="6"/>
      <c r="C98" s="30"/>
      <c r="D98" s="30"/>
      <c r="E98" s="30"/>
      <c r="F98" s="49"/>
      <c r="G98" s="24" t="e">
        <f t="shared" si="3"/>
        <v>#DIV/0!</v>
      </c>
    </row>
    <row r="99" spans="1:7" ht="12.75" hidden="1">
      <c r="A99" s="3"/>
      <c r="B99" s="10"/>
      <c r="C99" s="34"/>
      <c r="D99" s="26"/>
      <c r="E99" s="24"/>
      <c r="F99" s="16"/>
      <c r="G99" s="24" t="e">
        <f t="shared" si="3"/>
        <v>#DIV/0!</v>
      </c>
    </row>
    <row r="100" spans="1:7" ht="25.5">
      <c r="A100" s="3" t="s">
        <v>184</v>
      </c>
      <c r="B100" s="53" t="s">
        <v>185</v>
      </c>
      <c r="C100" s="34"/>
      <c r="D100" s="26"/>
      <c r="E100" s="24"/>
      <c r="F100" s="16">
        <v>0.4</v>
      </c>
      <c r="G100" s="24" t="e">
        <f t="shared" si="3"/>
        <v>#DIV/0!</v>
      </c>
    </row>
    <row r="101" spans="1:7" ht="12.75">
      <c r="A101" s="3" t="s">
        <v>86</v>
      </c>
      <c r="B101" s="6" t="s">
        <v>87</v>
      </c>
      <c r="C101" s="24">
        <f>C102</f>
        <v>725.8</v>
      </c>
      <c r="D101" s="24">
        <f>D102</f>
        <v>0</v>
      </c>
      <c r="E101" s="24">
        <f>E102</f>
        <v>0</v>
      </c>
      <c r="F101" s="24">
        <f>F102</f>
        <v>726</v>
      </c>
      <c r="G101" s="24">
        <f t="shared" si="3"/>
        <v>100.027555800496</v>
      </c>
    </row>
    <row r="102" spans="1:7" ht="38.25" customHeight="1">
      <c r="A102" s="3" t="s">
        <v>88</v>
      </c>
      <c r="B102" s="5" t="s">
        <v>89</v>
      </c>
      <c r="C102" s="24">
        <f>C103+C108+C134+C138</f>
        <v>725.8</v>
      </c>
      <c r="D102" s="24">
        <f>D103+D108+D134+D138</f>
        <v>0</v>
      </c>
      <c r="E102" s="24">
        <f>E103+E108+E134+E138</f>
        <v>0</v>
      </c>
      <c r="F102" s="24">
        <f>F103+F108+F134+F138</f>
        <v>726</v>
      </c>
      <c r="G102" s="24">
        <f t="shared" si="3"/>
        <v>100.027555800496</v>
      </c>
    </row>
    <row r="103" spans="1:7" ht="18" customHeight="1">
      <c r="A103" s="3" t="s">
        <v>128</v>
      </c>
      <c r="B103" s="6" t="s">
        <v>90</v>
      </c>
      <c r="C103" s="24">
        <f>C105</f>
        <v>709.8</v>
      </c>
      <c r="D103" s="24">
        <f>D105</f>
        <v>0</v>
      </c>
      <c r="E103" s="24">
        <f>E105</f>
        <v>0</v>
      </c>
      <c r="F103" s="24">
        <f>F105</f>
        <v>710</v>
      </c>
      <c r="G103" s="24">
        <f t="shared" si="3"/>
        <v>100.02817695125388</v>
      </c>
    </row>
    <row r="104" spans="1:7" ht="12.75">
      <c r="A104" s="3" t="s">
        <v>129</v>
      </c>
      <c r="B104" s="6" t="s">
        <v>130</v>
      </c>
      <c r="C104" s="24">
        <f>C105</f>
        <v>709.8</v>
      </c>
      <c r="D104" s="24">
        <f>D105</f>
        <v>0</v>
      </c>
      <c r="E104" s="24">
        <f>E105</f>
        <v>0</v>
      </c>
      <c r="F104" s="24">
        <f>F105</f>
        <v>710</v>
      </c>
      <c r="G104" s="24">
        <f t="shared" si="3"/>
        <v>100.02817695125388</v>
      </c>
    </row>
    <row r="105" spans="1:7" ht="25.5">
      <c r="A105" s="3" t="s">
        <v>9</v>
      </c>
      <c r="B105" s="5" t="s">
        <v>10</v>
      </c>
      <c r="C105" s="28">
        <v>709.8</v>
      </c>
      <c r="D105" s="26"/>
      <c r="E105" s="24"/>
      <c r="F105" s="16">
        <v>710</v>
      </c>
      <c r="G105" s="24">
        <f t="shared" si="3"/>
        <v>100.02817695125388</v>
      </c>
    </row>
    <row r="106" spans="1:7" ht="38.25" hidden="1" outlineLevel="1">
      <c r="A106" s="11" t="s">
        <v>91</v>
      </c>
      <c r="B106" s="12" t="s">
        <v>92</v>
      </c>
      <c r="C106" s="34"/>
      <c r="D106" s="26"/>
      <c r="E106" s="24"/>
      <c r="F106" s="16"/>
      <c r="G106" s="24" t="e">
        <f t="shared" si="3"/>
        <v>#DIV/0!</v>
      </c>
    </row>
    <row r="107" spans="1:7" ht="12.75" hidden="1" collapsed="1">
      <c r="A107" s="3"/>
      <c r="B107" s="5"/>
      <c r="C107" s="28"/>
      <c r="D107" s="26"/>
      <c r="E107" s="24"/>
      <c r="F107" s="16"/>
      <c r="G107" s="24" t="e">
        <f t="shared" si="3"/>
        <v>#DIV/0!</v>
      </c>
    </row>
    <row r="108" spans="1:7" ht="15.75" customHeight="1">
      <c r="A108" s="3" t="s">
        <v>11</v>
      </c>
      <c r="B108" s="6" t="s">
        <v>93</v>
      </c>
      <c r="C108" s="24">
        <f>C109+C111+C113+C116+C120+C125+C118+C122</f>
        <v>16</v>
      </c>
      <c r="D108" s="24">
        <f>D109+D111+D113+D116+D120+D125+D118+D122</f>
        <v>0</v>
      </c>
      <c r="E108" s="24">
        <f>E109+E111+E113+E116+E120+E125+E118+E122</f>
        <v>0</v>
      </c>
      <c r="F108" s="24">
        <f>F109+F111+F113+F116+F120+F125+F118+F122</f>
        <v>16</v>
      </c>
      <c r="G108" s="24">
        <f t="shared" si="3"/>
        <v>100</v>
      </c>
    </row>
    <row r="109" spans="1:7" ht="25.5" hidden="1">
      <c r="A109" s="3" t="s">
        <v>132</v>
      </c>
      <c r="B109" s="6" t="s">
        <v>53</v>
      </c>
      <c r="C109" s="24">
        <f>C110</f>
        <v>0</v>
      </c>
      <c r="D109" s="24"/>
      <c r="E109" s="24"/>
      <c r="F109" s="16"/>
      <c r="G109" s="24" t="e">
        <f t="shared" si="3"/>
        <v>#DIV/0!</v>
      </c>
    </row>
    <row r="110" spans="1:7" ht="28.5" customHeight="1" hidden="1">
      <c r="A110" s="3" t="s">
        <v>44</v>
      </c>
      <c r="B110" s="21" t="s">
        <v>133</v>
      </c>
      <c r="C110" s="33"/>
      <c r="D110" s="33"/>
      <c r="E110" s="24"/>
      <c r="F110" s="16"/>
      <c r="G110" s="24" t="e">
        <f t="shared" si="3"/>
        <v>#DIV/0!</v>
      </c>
    </row>
    <row r="111" spans="1:7" s="20" customFormat="1" ht="25.5">
      <c r="A111" s="19" t="s">
        <v>13</v>
      </c>
      <c r="B111" s="6" t="s">
        <v>131</v>
      </c>
      <c r="C111" s="24">
        <f>C112</f>
        <v>2.4</v>
      </c>
      <c r="D111" s="24">
        <f>D112</f>
        <v>0</v>
      </c>
      <c r="E111" s="24">
        <f>E112</f>
        <v>0</v>
      </c>
      <c r="F111" s="24">
        <f>F112</f>
        <v>2.4</v>
      </c>
      <c r="G111" s="24">
        <f t="shared" si="3"/>
        <v>100</v>
      </c>
    </row>
    <row r="112" spans="1:7" ht="26.25" customHeight="1">
      <c r="A112" s="3" t="s">
        <v>14</v>
      </c>
      <c r="B112" s="5" t="s">
        <v>12</v>
      </c>
      <c r="C112" s="28">
        <v>2.4</v>
      </c>
      <c r="D112" s="26"/>
      <c r="E112" s="24"/>
      <c r="F112" s="16">
        <v>2.4</v>
      </c>
      <c r="G112" s="24">
        <f t="shared" si="3"/>
        <v>100</v>
      </c>
    </row>
    <row r="113" spans="1:7" ht="63.75" hidden="1">
      <c r="A113" s="19" t="s">
        <v>134</v>
      </c>
      <c r="B113" s="6" t="s">
        <v>42</v>
      </c>
      <c r="C113" s="24">
        <f>C114</f>
        <v>0</v>
      </c>
      <c r="D113" s="24"/>
      <c r="E113" s="24"/>
      <c r="F113" s="16"/>
      <c r="G113" s="24" t="e">
        <f t="shared" si="3"/>
        <v>#DIV/0!</v>
      </c>
    </row>
    <row r="114" spans="1:7" ht="63.75" hidden="1">
      <c r="A114" s="3" t="s">
        <v>135</v>
      </c>
      <c r="B114" s="5" t="s">
        <v>43</v>
      </c>
      <c r="C114" s="28"/>
      <c r="D114" s="26"/>
      <c r="E114" s="24"/>
      <c r="F114" s="16"/>
      <c r="G114" s="24" t="e">
        <f t="shared" si="3"/>
        <v>#DIV/0!</v>
      </c>
    </row>
    <row r="115" spans="1:7" ht="12.75" hidden="1" outlineLevel="1">
      <c r="A115" s="39"/>
      <c r="B115" s="40"/>
      <c r="C115" s="34"/>
      <c r="D115" s="26"/>
      <c r="E115" s="24"/>
      <c r="F115" s="16"/>
      <c r="G115" s="24" t="e">
        <f t="shared" si="3"/>
        <v>#DIV/0!</v>
      </c>
    </row>
    <row r="116" spans="1:7" s="20" customFormat="1" ht="25.5" hidden="1" outlineLevel="1">
      <c r="A116" s="41" t="s">
        <v>136</v>
      </c>
      <c r="B116" s="42" t="s">
        <v>138</v>
      </c>
      <c r="C116" s="24">
        <f>C117</f>
        <v>0</v>
      </c>
      <c r="D116" s="24"/>
      <c r="E116" s="24"/>
      <c r="F116" s="49"/>
      <c r="G116" s="24" t="e">
        <f t="shared" si="3"/>
        <v>#DIV/0!</v>
      </c>
    </row>
    <row r="117" spans="1:7" ht="25.5" hidden="1" outlineLevel="1">
      <c r="A117" s="39" t="s">
        <v>137</v>
      </c>
      <c r="B117" s="40" t="s">
        <v>139</v>
      </c>
      <c r="C117" s="34"/>
      <c r="D117" s="26"/>
      <c r="E117" s="24"/>
      <c r="F117" s="16"/>
      <c r="G117" s="24" t="e">
        <f t="shared" si="3"/>
        <v>#DIV/0!</v>
      </c>
    </row>
    <row r="118" spans="1:7" s="20" customFormat="1" ht="25.5" outlineLevel="1">
      <c r="A118" s="41" t="s">
        <v>15</v>
      </c>
      <c r="B118" s="42" t="s">
        <v>17</v>
      </c>
      <c r="C118" s="24">
        <f>C119</f>
        <v>13.6</v>
      </c>
      <c r="D118" s="24">
        <f>D119</f>
        <v>0</v>
      </c>
      <c r="E118" s="24">
        <f>E119</f>
        <v>0</v>
      </c>
      <c r="F118" s="24">
        <f>F119</f>
        <v>13.6</v>
      </c>
      <c r="G118" s="24">
        <f t="shared" si="3"/>
        <v>100</v>
      </c>
    </row>
    <row r="119" spans="1:7" ht="25.5" customHeight="1" outlineLevel="1">
      <c r="A119" s="39" t="s">
        <v>16</v>
      </c>
      <c r="B119" s="40" t="s">
        <v>18</v>
      </c>
      <c r="C119" s="34">
        <v>13.6</v>
      </c>
      <c r="D119" s="34"/>
      <c r="E119" s="24"/>
      <c r="F119" s="16">
        <v>13.6</v>
      </c>
      <c r="G119" s="24">
        <f t="shared" si="3"/>
        <v>100</v>
      </c>
    </row>
    <row r="120" spans="1:7" s="20" customFormat="1" ht="25.5" hidden="1" outlineLevel="1">
      <c r="A120" s="41" t="s">
        <v>140</v>
      </c>
      <c r="B120" s="42" t="s">
        <v>142</v>
      </c>
      <c r="C120" s="24">
        <f>C121</f>
        <v>0</v>
      </c>
      <c r="D120" s="24"/>
      <c r="E120" s="24"/>
      <c r="F120" s="49"/>
      <c r="G120" s="24" t="e">
        <f t="shared" si="3"/>
        <v>#DIV/0!</v>
      </c>
    </row>
    <row r="121" spans="1:7" ht="25.5" hidden="1" outlineLevel="1">
      <c r="A121" s="39" t="s">
        <v>141</v>
      </c>
      <c r="B121" s="40" t="s">
        <v>143</v>
      </c>
      <c r="C121" s="34"/>
      <c r="D121" s="26"/>
      <c r="E121" s="24"/>
      <c r="F121" s="16"/>
      <c r="G121" s="24" t="e">
        <f t="shared" si="3"/>
        <v>#DIV/0!</v>
      </c>
    </row>
    <row r="122" spans="1:7" s="20" customFormat="1" ht="38.25" customHeight="1" hidden="1" outlineLevel="1">
      <c r="A122" s="41" t="s">
        <v>70</v>
      </c>
      <c r="B122" s="42" t="s">
        <v>71</v>
      </c>
      <c r="C122" s="24">
        <f>C123</f>
        <v>0</v>
      </c>
      <c r="D122" s="31"/>
      <c r="E122" s="24"/>
      <c r="F122" s="49"/>
      <c r="G122" s="24" t="e">
        <f t="shared" si="3"/>
        <v>#DIV/0!</v>
      </c>
    </row>
    <row r="123" spans="1:7" ht="43.5" customHeight="1" hidden="1" outlineLevel="1">
      <c r="A123" s="39" t="s">
        <v>69</v>
      </c>
      <c r="B123" s="40" t="s">
        <v>72</v>
      </c>
      <c r="C123" s="34"/>
      <c r="D123" s="26"/>
      <c r="E123" s="24"/>
      <c r="F123" s="16"/>
      <c r="G123" s="24" t="e">
        <f t="shared" si="3"/>
        <v>#DIV/0!</v>
      </c>
    </row>
    <row r="124" spans="1:7" ht="12.75" hidden="1" outlineLevel="1">
      <c r="A124" s="39"/>
      <c r="B124" s="40"/>
      <c r="C124" s="34"/>
      <c r="D124" s="26"/>
      <c r="E124" s="24"/>
      <c r="F124" s="16"/>
      <c r="G124" s="24" t="e">
        <f t="shared" si="3"/>
        <v>#DIV/0!</v>
      </c>
    </row>
    <row r="125" spans="1:7" ht="13.5" customHeight="1" hidden="1" collapsed="1">
      <c r="A125" s="3" t="s">
        <v>51</v>
      </c>
      <c r="B125" s="22" t="s">
        <v>114</v>
      </c>
      <c r="C125" s="24">
        <f>C126</f>
        <v>0</v>
      </c>
      <c r="D125" s="24"/>
      <c r="E125" s="24"/>
      <c r="F125" s="16"/>
      <c r="G125" s="24" t="e">
        <f t="shared" si="3"/>
        <v>#DIV/0!</v>
      </c>
    </row>
    <row r="126" spans="1:7" ht="16.5" customHeight="1" hidden="1">
      <c r="A126" s="3" t="s">
        <v>52</v>
      </c>
      <c r="B126" s="5" t="s">
        <v>144</v>
      </c>
      <c r="C126" s="34">
        <f>SUM(C127:C133)</f>
        <v>0</v>
      </c>
      <c r="D126" s="34"/>
      <c r="E126" s="24"/>
      <c r="F126" s="16"/>
      <c r="G126" s="24" t="e">
        <f t="shared" si="3"/>
        <v>#DIV/0!</v>
      </c>
    </row>
    <row r="127" spans="1:7" ht="38.25" hidden="1">
      <c r="A127" s="3" t="s">
        <v>59</v>
      </c>
      <c r="B127" s="5" t="s">
        <v>54</v>
      </c>
      <c r="C127" s="34"/>
      <c r="D127" s="26"/>
      <c r="E127" s="24"/>
      <c r="F127" s="16"/>
      <c r="G127" s="24" t="e">
        <f t="shared" si="3"/>
        <v>#DIV/0!</v>
      </c>
    </row>
    <row r="128" spans="1:7" ht="25.5" hidden="1">
      <c r="A128" s="3"/>
      <c r="B128" s="5" t="s">
        <v>55</v>
      </c>
      <c r="C128" s="34"/>
      <c r="D128" s="26"/>
      <c r="E128" s="24"/>
      <c r="F128" s="16"/>
      <c r="G128" s="24" t="e">
        <f t="shared" si="3"/>
        <v>#DIV/0!</v>
      </c>
    </row>
    <row r="129" spans="1:7" ht="25.5" hidden="1">
      <c r="A129" s="3"/>
      <c r="B129" s="5" t="s">
        <v>56</v>
      </c>
      <c r="C129" s="34"/>
      <c r="D129" s="26"/>
      <c r="E129" s="24"/>
      <c r="F129" s="16"/>
      <c r="G129" s="24" t="e">
        <f t="shared" si="3"/>
        <v>#DIV/0!</v>
      </c>
    </row>
    <row r="130" spans="1:7" ht="12.75" hidden="1">
      <c r="A130" s="3"/>
      <c r="B130" s="5" t="s">
        <v>57</v>
      </c>
      <c r="C130" s="34"/>
      <c r="D130" s="26"/>
      <c r="E130" s="24"/>
      <c r="F130" s="16"/>
      <c r="G130" s="24" t="e">
        <f t="shared" si="3"/>
        <v>#DIV/0!</v>
      </c>
    </row>
    <row r="131" spans="1:7" ht="29.25" customHeight="1" hidden="1">
      <c r="A131" s="3"/>
      <c r="B131" s="5" t="s">
        <v>58</v>
      </c>
      <c r="C131" s="34"/>
      <c r="D131" s="26"/>
      <c r="E131" s="24"/>
      <c r="F131" s="16"/>
      <c r="G131" s="24" t="e">
        <f t="shared" si="3"/>
        <v>#DIV/0!</v>
      </c>
    </row>
    <row r="132" spans="1:7" ht="27" customHeight="1" hidden="1">
      <c r="A132" s="3"/>
      <c r="B132" s="5" t="s">
        <v>60</v>
      </c>
      <c r="C132" s="34"/>
      <c r="D132" s="26"/>
      <c r="E132" s="24"/>
      <c r="F132" s="16"/>
      <c r="G132" s="24" t="e">
        <f t="shared" si="3"/>
        <v>#DIV/0!</v>
      </c>
    </row>
    <row r="133" spans="1:7" ht="12.75" hidden="1">
      <c r="A133" s="3"/>
      <c r="B133" s="5"/>
      <c r="C133" s="34"/>
      <c r="D133" s="26"/>
      <c r="E133" s="24"/>
      <c r="F133" s="16"/>
      <c r="G133" s="24" t="e">
        <f t="shared" si="3"/>
        <v>#DIV/0!</v>
      </c>
    </row>
    <row r="134" spans="1:7" s="20" customFormat="1" ht="25.5" hidden="1">
      <c r="A134" s="19" t="s">
        <v>46</v>
      </c>
      <c r="B134" s="6" t="s">
        <v>45</v>
      </c>
      <c r="C134" s="24">
        <f>C135</f>
        <v>0</v>
      </c>
      <c r="D134" s="24"/>
      <c r="E134" s="24"/>
      <c r="F134" s="49"/>
      <c r="G134" s="24" t="e">
        <f t="shared" si="3"/>
        <v>#DIV/0!</v>
      </c>
    </row>
    <row r="135" spans="1:7" ht="51" hidden="1">
      <c r="A135" s="3" t="s">
        <v>48</v>
      </c>
      <c r="B135" s="5" t="s">
        <v>47</v>
      </c>
      <c r="C135" s="34">
        <f>C136</f>
        <v>0</v>
      </c>
      <c r="D135" s="34"/>
      <c r="E135" s="24"/>
      <c r="F135" s="16"/>
      <c r="G135" s="24" t="e">
        <f t="shared" si="3"/>
        <v>#DIV/0!</v>
      </c>
    </row>
    <row r="136" spans="1:7" ht="38.25" hidden="1">
      <c r="A136" s="3" t="s">
        <v>50</v>
      </c>
      <c r="B136" s="5" t="s">
        <v>49</v>
      </c>
      <c r="C136" s="34"/>
      <c r="D136" s="26"/>
      <c r="E136" s="24"/>
      <c r="F136" s="16"/>
      <c r="G136" s="24" t="e">
        <f t="shared" si="3"/>
        <v>#DIV/0!</v>
      </c>
    </row>
    <row r="137" spans="1:7" s="20" customFormat="1" ht="25.5" hidden="1">
      <c r="A137" s="19" t="s">
        <v>64</v>
      </c>
      <c r="B137" s="6" t="s">
        <v>65</v>
      </c>
      <c r="C137" s="24">
        <f>C138</f>
        <v>0</v>
      </c>
      <c r="D137" s="24"/>
      <c r="E137" s="24"/>
      <c r="F137" s="49"/>
      <c r="G137" s="24" t="e">
        <f t="shared" si="3"/>
        <v>#DIV/0!</v>
      </c>
    </row>
    <row r="138" spans="1:7" ht="25.5" hidden="1">
      <c r="A138" s="3" t="s">
        <v>67</v>
      </c>
      <c r="B138" s="5" t="s">
        <v>66</v>
      </c>
      <c r="C138" s="34"/>
      <c r="D138" s="26"/>
      <c r="E138" s="24"/>
      <c r="F138" s="16"/>
      <c r="G138" s="24" t="e">
        <f t="shared" si="3"/>
        <v>#DIV/0!</v>
      </c>
    </row>
    <row r="139" spans="1:7" ht="25.5">
      <c r="A139" s="3" t="s">
        <v>107</v>
      </c>
      <c r="B139" s="6" t="s">
        <v>94</v>
      </c>
      <c r="C139" s="25">
        <f>C140</f>
        <v>0</v>
      </c>
      <c r="D139" s="25"/>
      <c r="E139" s="24"/>
      <c r="F139" s="16"/>
      <c r="G139" s="24" t="e">
        <f t="shared" si="3"/>
        <v>#DIV/0!</v>
      </c>
    </row>
    <row r="140" spans="1:7" s="20" customFormat="1" ht="18" customHeight="1">
      <c r="A140" s="19" t="s">
        <v>108</v>
      </c>
      <c r="B140" s="6" t="s">
        <v>95</v>
      </c>
      <c r="C140" s="24">
        <f>C141</f>
        <v>0</v>
      </c>
      <c r="D140" s="24"/>
      <c r="E140" s="24"/>
      <c r="F140" s="49"/>
      <c r="G140" s="24" t="e">
        <f t="shared" si="3"/>
        <v>#DIV/0!</v>
      </c>
    </row>
    <row r="141" spans="1:7" ht="20.25" customHeight="1">
      <c r="A141" s="3" t="s">
        <v>109</v>
      </c>
      <c r="B141" s="6" t="s">
        <v>96</v>
      </c>
      <c r="C141" s="24">
        <f>C142</f>
        <v>0</v>
      </c>
      <c r="D141" s="24"/>
      <c r="E141" s="24"/>
      <c r="F141" s="16"/>
      <c r="G141" s="24" t="e">
        <f t="shared" si="3"/>
        <v>#DIV/0!</v>
      </c>
    </row>
    <row r="142" spans="1:7" ht="12.75">
      <c r="A142" s="3" t="s">
        <v>115</v>
      </c>
      <c r="B142" s="5" t="s">
        <v>110</v>
      </c>
      <c r="C142" s="29"/>
      <c r="D142" s="26"/>
      <c r="E142" s="24"/>
      <c r="F142" s="16"/>
      <c r="G142" s="24" t="e">
        <f t="shared" si="3"/>
        <v>#DIV/0!</v>
      </c>
    </row>
    <row r="143" spans="1:7" ht="12.75">
      <c r="A143" s="13"/>
      <c r="B143" s="10" t="s">
        <v>97</v>
      </c>
      <c r="C143" s="24">
        <f>C11+C101+C139</f>
        <v>859.8</v>
      </c>
      <c r="D143" s="24">
        <f>D11+D101+D139</f>
        <v>1</v>
      </c>
      <c r="E143" s="24">
        <f>E11+E101+E139</f>
        <v>1</v>
      </c>
      <c r="F143" s="24">
        <f>F11+F101+F139</f>
        <v>871.9</v>
      </c>
      <c r="G143" s="24">
        <f t="shared" si="3"/>
        <v>101.40730402419167</v>
      </c>
    </row>
    <row r="144" spans="1:7" ht="12.75">
      <c r="A144" s="14"/>
      <c r="B144" s="5" t="s">
        <v>98</v>
      </c>
      <c r="C144" s="31"/>
      <c r="D144" s="26"/>
      <c r="E144" s="26"/>
      <c r="F144" s="16"/>
      <c r="G144" s="31">
        <f>F144+C144</f>
        <v>0</v>
      </c>
    </row>
    <row r="145" spans="1:4" ht="12.75" hidden="1">
      <c r="A145" s="95"/>
      <c r="B145" s="96"/>
      <c r="C145" s="15"/>
      <c r="D145" s="18"/>
    </row>
    <row r="146" spans="1:4" ht="12.75" hidden="1">
      <c r="A146" s="3"/>
      <c r="B146" s="6"/>
      <c r="C146" s="8"/>
      <c r="D146" s="18"/>
    </row>
    <row r="147" spans="1:4" ht="12.75" hidden="1">
      <c r="A147" s="3"/>
      <c r="B147" s="5"/>
      <c r="C147" s="9"/>
      <c r="D147" s="18"/>
    </row>
    <row r="148" spans="1:4" ht="12.75" hidden="1">
      <c r="A148" s="3"/>
      <c r="B148" s="7"/>
      <c r="C148" s="16"/>
      <c r="D148" s="18"/>
    </row>
    <row r="149" spans="1:4" ht="12.75" hidden="1">
      <c r="A149" s="3"/>
      <c r="B149" s="5"/>
      <c r="C149" s="16"/>
      <c r="D149" s="18"/>
    </row>
    <row r="150" spans="1:4" ht="12.75" hidden="1">
      <c r="A150" s="3"/>
      <c r="B150" s="7"/>
      <c r="C150" s="16"/>
      <c r="D150" s="18"/>
    </row>
    <row r="151" spans="1:4" ht="12.75" hidden="1">
      <c r="A151" s="3"/>
      <c r="B151" s="6"/>
      <c r="C151" s="16"/>
      <c r="D151" s="18"/>
    </row>
    <row r="152" spans="1:4" ht="12.75" hidden="1">
      <c r="A152" s="3"/>
      <c r="B152" s="5"/>
      <c r="C152" s="16"/>
      <c r="D152" s="18"/>
    </row>
    <row r="153" spans="1:4" ht="12.75" hidden="1">
      <c r="A153" s="3"/>
      <c r="B153" s="7"/>
      <c r="C153" s="16"/>
      <c r="D153" s="18"/>
    </row>
    <row r="154" spans="1:4" ht="12.75" hidden="1">
      <c r="A154" s="3"/>
      <c r="B154" s="5"/>
      <c r="C154" s="16"/>
      <c r="D154" s="18"/>
    </row>
    <row r="155" spans="1:4" ht="12.75" hidden="1">
      <c r="A155" s="3"/>
      <c r="B155" s="7"/>
      <c r="C155" s="17"/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  <row r="242" ht="12.75">
      <c r="D242" s="18"/>
    </row>
    <row r="243" ht="12.75">
      <c r="D243" s="18"/>
    </row>
    <row r="244" ht="12.75">
      <c r="D244" s="18"/>
    </row>
    <row r="245" ht="12.75">
      <c r="D245" s="18"/>
    </row>
    <row r="246" ht="12.75">
      <c r="D246" s="18"/>
    </row>
  </sheetData>
  <mergeCells count="13">
    <mergeCell ref="F9:F10"/>
    <mergeCell ref="G9:G10"/>
    <mergeCell ref="D9:D10"/>
    <mergeCell ref="E9:E10"/>
    <mergeCell ref="C8:E8"/>
    <mergeCell ref="B1:E1"/>
    <mergeCell ref="B2:E2"/>
    <mergeCell ref="A145:B145"/>
    <mergeCell ref="A6:C6"/>
    <mergeCell ref="B9:B10"/>
    <mergeCell ref="A7:C7"/>
    <mergeCell ref="A9:A10"/>
    <mergeCell ref="C9:C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42"/>
  <sheetViews>
    <sheetView workbookViewId="0" topLeftCell="A1">
      <pane xSplit="1" ySplit="10" topLeftCell="B10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01" sqref="F101"/>
    </sheetView>
  </sheetViews>
  <sheetFormatPr defaultColWidth="9.140625" defaultRowHeight="12.75" outlineLevelRow="1"/>
  <cols>
    <col min="1" max="1" width="21.421875" style="1" customWidth="1"/>
    <col min="2" max="2" width="62.140625" style="2" customWidth="1"/>
    <col min="3" max="3" width="9.710937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107" t="s">
        <v>74</v>
      </c>
      <c r="C1" s="107"/>
      <c r="D1" s="107"/>
      <c r="E1" s="107"/>
    </row>
    <row r="2" spans="2:5" ht="12.75">
      <c r="B2" s="107" t="s">
        <v>119</v>
      </c>
      <c r="C2" s="107"/>
      <c r="D2" s="107"/>
      <c r="E2" s="107"/>
    </row>
    <row r="3" spans="2:3" ht="12.75">
      <c r="B3" s="23" t="s">
        <v>120</v>
      </c>
      <c r="C3" s="23"/>
    </row>
    <row r="4" spans="2:3" ht="12.75">
      <c r="B4" s="23" t="s">
        <v>177</v>
      </c>
      <c r="C4" s="23"/>
    </row>
    <row r="6" spans="1:3" ht="18.75">
      <c r="A6" s="97" t="s">
        <v>178</v>
      </c>
      <c r="B6" s="97"/>
      <c r="C6" s="97"/>
    </row>
    <row r="7" spans="1:3" ht="12.75" hidden="1">
      <c r="A7" s="99"/>
      <c r="B7" s="99"/>
      <c r="C7" s="99"/>
    </row>
    <row r="8" spans="1:5" ht="18.75">
      <c r="A8" s="51" t="s">
        <v>167</v>
      </c>
      <c r="C8" s="106" t="s">
        <v>76</v>
      </c>
      <c r="D8" s="106"/>
      <c r="E8" s="106"/>
    </row>
    <row r="9" spans="1:7" ht="19.5" customHeight="1">
      <c r="A9" s="100" t="s">
        <v>77</v>
      </c>
      <c r="B9" s="98" t="s">
        <v>78</v>
      </c>
      <c r="C9" s="102" t="s">
        <v>163</v>
      </c>
      <c r="D9" s="104"/>
      <c r="E9" s="105"/>
      <c r="F9" s="110" t="s">
        <v>164</v>
      </c>
      <c r="G9" s="108" t="s">
        <v>165</v>
      </c>
    </row>
    <row r="10" spans="1:7" ht="20.25" customHeight="1">
      <c r="A10" s="101"/>
      <c r="B10" s="98"/>
      <c r="C10" s="103"/>
      <c r="D10" s="104"/>
      <c r="E10" s="105"/>
      <c r="F10" s="111"/>
      <c r="G10" s="109"/>
    </row>
    <row r="11" spans="1:7" s="20" customFormat="1" ht="12.75">
      <c r="A11" s="19" t="s">
        <v>100</v>
      </c>
      <c r="B11" s="4" t="s">
        <v>80</v>
      </c>
      <c r="C11" s="24">
        <f>C12+C36+C38+C52+C80+C83+C63+C61+C50</f>
        <v>167</v>
      </c>
      <c r="D11" s="24">
        <f>D12+D36+D38+D52+D80+D83+D63+D61+D50</f>
        <v>1</v>
      </c>
      <c r="E11" s="24">
        <f>E12+E36+E38+E52+E80+E83+E63+E61+E50</f>
        <v>1</v>
      </c>
      <c r="F11" s="24">
        <f>F12+F36+F38+F52+F80+F83+F63+F61+F50</f>
        <v>-33</v>
      </c>
      <c r="G11" s="24">
        <f>G12+G36+G38+G52+G80+G83+G63+G61+G50</f>
        <v>134</v>
      </c>
    </row>
    <row r="12" spans="1:7" s="20" customFormat="1" ht="15.75" customHeight="1">
      <c r="A12" s="19" t="s">
        <v>101</v>
      </c>
      <c r="B12" s="6" t="s">
        <v>81</v>
      </c>
      <c r="C12" s="24">
        <f>C15</f>
        <v>55</v>
      </c>
      <c r="D12" s="24">
        <f>D15</f>
        <v>0</v>
      </c>
      <c r="E12" s="24">
        <f>E15</f>
        <v>0</v>
      </c>
      <c r="F12" s="24">
        <f>F15</f>
        <v>-8</v>
      </c>
      <c r="G12" s="24">
        <f>G15</f>
        <v>47</v>
      </c>
    </row>
    <row r="13" spans="1:7" ht="12.75" hidden="1">
      <c r="A13" s="3"/>
      <c r="B13" s="6"/>
      <c r="C13" s="25"/>
      <c r="D13" s="26"/>
      <c r="E13" s="24"/>
      <c r="F13" s="16"/>
      <c r="G13" s="31">
        <f aca="true" t="shared" si="0" ref="G13:G40">F13+C13</f>
        <v>0</v>
      </c>
    </row>
    <row r="14" spans="1:7" ht="12.75" hidden="1">
      <c r="A14" s="3"/>
      <c r="B14" s="7"/>
      <c r="C14" s="27"/>
      <c r="D14" s="26"/>
      <c r="E14" s="24"/>
      <c r="F14" s="16"/>
      <c r="G14" s="31">
        <f t="shared" si="0"/>
        <v>0</v>
      </c>
    </row>
    <row r="15" spans="1:7" ht="12.75">
      <c r="A15" s="3" t="s">
        <v>102</v>
      </c>
      <c r="B15" s="6" t="s">
        <v>82</v>
      </c>
      <c r="C15" s="25">
        <f>C16+C19</f>
        <v>55</v>
      </c>
      <c r="D15" s="25">
        <f>D16+D19</f>
        <v>0</v>
      </c>
      <c r="E15" s="25">
        <f>E16+E19</f>
        <v>0</v>
      </c>
      <c r="F15" s="25">
        <f>F16+F19</f>
        <v>-8</v>
      </c>
      <c r="G15" s="25">
        <f>G16+G19</f>
        <v>47</v>
      </c>
    </row>
    <row r="16" spans="1:7" ht="25.5">
      <c r="A16" s="3" t="s">
        <v>111</v>
      </c>
      <c r="B16" s="5" t="s">
        <v>161</v>
      </c>
      <c r="C16" s="28">
        <f>C17+C18</f>
        <v>55</v>
      </c>
      <c r="D16" s="28">
        <f>D17+D18</f>
        <v>0</v>
      </c>
      <c r="E16" s="28">
        <f>E17+E18</f>
        <v>0</v>
      </c>
      <c r="F16" s="28">
        <f>F17+F18</f>
        <v>-8</v>
      </c>
      <c r="G16" s="28">
        <f>G17+G18</f>
        <v>47</v>
      </c>
    </row>
    <row r="17" spans="1:7" ht="55.5" customHeight="1">
      <c r="A17" s="45" t="s">
        <v>160</v>
      </c>
      <c r="B17" s="7" t="s">
        <v>41</v>
      </c>
      <c r="C17" s="46">
        <v>55</v>
      </c>
      <c r="D17" s="47"/>
      <c r="E17" s="46"/>
      <c r="F17" s="16">
        <f>-6-2</f>
        <v>-8</v>
      </c>
      <c r="G17" s="31">
        <f t="shared" si="0"/>
        <v>47</v>
      </c>
    </row>
    <row r="18" spans="1:7" ht="51" hidden="1">
      <c r="A18" s="3" t="s">
        <v>61</v>
      </c>
      <c r="B18" s="21" t="s">
        <v>68</v>
      </c>
      <c r="C18" s="25"/>
      <c r="D18" s="26"/>
      <c r="E18" s="24"/>
      <c r="F18" s="16"/>
      <c r="G18" s="31">
        <f t="shared" si="0"/>
        <v>0</v>
      </c>
    </row>
    <row r="19" spans="1:7" ht="25.5" hidden="1">
      <c r="A19" s="3" t="s">
        <v>62</v>
      </c>
      <c r="B19" s="5" t="s">
        <v>63</v>
      </c>
      <c r="C19" s="24"/>
      <c r="D19" s="26"/>
      <c r="E19" s="24"/>
      <c r="F19" s="16"/>
      <c r="G19" s="31">
        <f t="shared" si="0"/>
        <v>0</v>
      </c>
    </row>
    <row r="20" spans="1:7" ht="12.75" hidden="1">
      <c r="A20" s="3"/>
      <c r="B20" s="7"/>
      <c r="C20" s="27"/>
      <c r="D20" s="26"/>
      <c r="E20" s="24"/>
      <c r="F20" s="16"/>
      <c r="G20" s="31">
        <f t="shared" si="0"/>
        <v>0</v>
      </c>
    </row>
    <row r="21" spans="1:7" ht="12.75" hidden="1">
      <c r="A21" s="3"/>
      <c r="B21" s="5"/>
      <c r="C21" s="29"/>
      <c r="D21" s="26"/>
      <c r="E21" s="24"/>
      <c r="F21" s="16"/>
      <c r="G21" s="31">
        <f t="shared" si="0"/>
        <v>0</v>
      </c>
    </row>
    <row r="22" spans="1:7" ht="12.75" hidden="1">
      <c r="A22" s="3"/>
      <c r="B22" s="5"/>
      <c r="C22" s="29"/>
      <c r="D22" s="26"/>
      <c r="E22" s="24"/>
      <c r="F22" s="16"/>
      <c r="G22" s="31">
        <f t="shared" si="0"/>
        <v>0</v>
      </c>
    </row>
    <row r="23" spans="1:7" ht="12.75" hidden="1">
      <c r="A23" s="3"/>
      <c r="B23" s="5"/>
      <c r="C23" s="29"/>
      <c r="D23" s="26"/>
      <c r="E23" s="24"/>
      <c r="F23" s="16"/>
      <c r="G23" s="31">
        <f t="shared" si="0"/>
        <v>0</v>
      </c>
    </row>
    <row r="24" spans="1:7" ht="12.75" hidden="1">
      <c r="A24" s="3"/>
      <c r="B24" s="5"/>
      <c r="C24" s="29"/>
      <c r="D24" s="26"/>
      <c r="E24" s="24"/>
      <c r="F24" s="16"/>
      <c r="G24" s="31">
        <f t="shared" si="0"/>
        <v>0</v>
      </c>
    </row>
    <row r="25" spans="1:7" ht="12.75" hidden="1">
      <c r="A25" s="3"/>
      <c r="B25" s="5"/>
      <c r="C25" s="25"/>
      <c r="D25" s="26"/>
      <c r="E25" s="24"/>
      <c r="F25" s="16"/>
      <c r="G25" s="31">
        <f t="shared" si="0"/>
        <v>0</v>
      </c>
    </row>
    <row r="26" spans="1:7" ht="12.75" hidden="1">
      <c r="A26" s="3"/>
      <c r="B26" s="7"/>
      <c r="C26" s="27"/>
      <c r="D26" s="26"/>
      <c r="E26" s="24"/>
      <c r="F26" s="16"/>
      <c r="G26" s="31">
        <f t="shared" si="0"/>
        <v>0</v>
      </c>
    </row>
    <row r="27" spans="1:7" ht="12.75" hidden="1">
      <c r="A27" s="3"/>
      <c r="B27" s="7"/>
      <c r="C27" s="27"/>
      <c r="D27" s="26"/>
      <c r="E27" s="24"/>
      <c r="F27" s="16"/>
      <c r="G27" s="31">
        <f t="shared" si="0"/>
        <v>0</v>
      </c>
    </row>
    <row r="28" spans="1:7" ht="12.75" hidden="1">
      <c r="A28" s="3"/>
      <c r="B28" s="7"/>
      <c r="C28" s="27"/>
      <c r="D28" s="26"/>
      <c r="E28" s="24"/>
      <c r="F28" s="16"/>
      <c r="G28" s="31">
        <f t="shared" si="0"/>
        <v>0</v>
      </c>
    </row>
    <row r="29" spans="1:7" ht="12.75" hidden="1">
      <c r="A29" s="3"/>
      <c r="B29" s="5"/>
      <c r="C29" s="25"/>
      <c r="D29" s="26"/>
      <c r="E29" s="24"/>
      <c r="F29" s="16"/>
      <c r="G29" s="31">
        <f t="shared" si="0"/>
        <v>0</v>
      </c>
    </row>
    <row r="30" spans="1:7" ht="12.75" hidden="1">
      <c r="A30" s="3"/>
      <c r="B30" s="7"/>
      <c r="C30" s="27"/>
      <c r="D30" s="26"/>
      <c r="E30" s="24"/>
      <c r="F30" s="16"/>
      <c r="G30" s="31">
        <f t="shared" si="0"/>
        <v>0</v>
      </c>
    </row>
    <row r="31" spans="1:7" ht="12.75" hidden="1">
      <c r="A31" s="3"/>
      <c r="B31" s="7"/>
      <c r="C31" s="27"/>
      <c r="D31" s="26"/>
      <c r="E31" s="24"/>
      <c r="F31" s="16"/>
      <c r="G31" s="31">
        <f t="shared" si="0"/>
        <v>0</v>
      </c>
    </row>
    <row r="32" spans="1:7" ht="12.75" hidden="1">
      <c r="A32" s="3"/>
      <c r="B32" s="7"/>
      <c r="C32" s="27"/>
      <c r="D32" s="26"/>
      <c r="E32" s="24"/>
      <c r="F32" s="16"/>
      <c r="G32" s="31">
        <f t="shared" si="0"/>
        <v>0</v>
      </c>
    </row>
    <row r="33" spans="1:7" ht="12.75" hidden="1">
      <c r="A33" s="3"/>
      <c r="B33" s="5"/>
      <c r="C33" s="29"/>
      <c r="D33" s="26"/>
      <c r="E33" s="24"/>
      <c r="F33" s="16"/>
      <c r="G33" s="31">
        <f t="shared" si="0"/>
        <v>0</v>
      </c>
    </row>
    <row r="34" spans="1:7" ht="12.75" hidden="1">
      <c r="A34" s="3"/>
      <c r="B34" s="5"/>
      <c r="C34" s="29"/>
      <c r="D34" s="26"/>
      <c r="E34" s="24"/>
      <c r="F34" s="16"/>
      <c r="G34" s="31">
        <f t="shared" si="0"/>
        <v>0</v>
      </c>
    </row>
    <row r="35" spans="1:7" ht="12.75" hidden="1">
      <c r="A35" s="3"/>
      <c r="B35" s="5"/>
      <c r="C35" s="29"/>
      <c r="D35" s="26"/>
      <c r="E35" s="24"/>
      <c r="F35" s="16"/>
      <c r="G35" s="31">
        <f t="shared" si="0"/>
        <v>0</v>
      </c>
    </row>
    <row r="36" spans="1:7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  <c r="F36" s="49"/>
      <c r="G36" s="31">
        <f t="shared" si="0"/>
        <v>0</v>
      </c>
    </row>
    <row r="37" spans="1:7" ht="15" customHeight="1">
      <c r="A37" s="3" t="s">
        <v>25</v>
      </c>
      <c r="B37" s="21" t="s">
        <v>26</v>
      </c>
      <c r="C37" s="30"/>
      <c r="D37" s="26"/>
      <c r="E37" s="24"/>
      <c r="F37" s="16"/>
      <c r="G37" s="31">
        <f t="shared" si="0"/>
        <v>0</v>
      </c>
    </row>
    <row r="38" spans="1:7" s="20" customFormat="1" ht="12.75">
      <c r="A38" s="19" t="s">
        <v>112</v>
      </c>
      <c r="B38" s="6" t="s">
        <v>27</v>
      </c>
      <c r="C38" s="24">
        <f>C39+C41</f>
        <v>109</v>
      </c>
      <c r="D38" s="24">
        <f>D39+D41</f>
        <v>0</v>
      </c>
      <c r="E38" s="24">
        <f>E39+E41</f>
        <v>0</v>
      </c>
      <c r="F38" s="24">
        <f>F39+F41</f>
        <v>-28</v>
      </c>
      <c r="G38" s="24">
        <f>G39+G41</f>
        <v>81</v>
      </c>
    </row>
    <row r="39" spans="1:7" s="20" customFormat="1" ht="12.75">
      <c r="A39" s="19" t="s">
        <v>28</v>
      </c>
      <c r="B39" s="6" t="s">
        <v>113</v>
      </c>
      <c r="C39" s="24">
        <f>C40</f>
        <v>12</v>
      </c>
      <c r="D39" s="24"/>
      <c r="E39" s="24"/>
      <c r="F39" s="49"/>
      <c r="G39" s="31">
        <f t="shared" si="0"/>
        <v>12</v>
      </c>
    </row>
    <row r="40" spans="1:7" ht="12.75">
      <c r="A40" s="3" t="s">
        <v>29</v>
      </c>
      <c r="B40" s="21" t="s">
        <v>30</v>
      </c>
      <c r="C40" s="30">
        <v>12</v>
      </c>
      <c r="D40" s="26"/>
      <c r="E40" s="24"/>
      <c r="F40" s="16"/>
      <c r="G40" s="31">
        <f t="shared" si="0"/>
        <v>12</v>
      </c>
    </row>
    <row r="41" spans="1:7" s="20" customFormat="1" ht="12.75">
      <c r="A41" s="19" t="s">
        <v>31</v>
      </c>
      <c r="B41" s="6" t="s">
        <v>32</v>
      </c>
      <c r="C41" s="24">
        <f>C42+C48</f>
        <v>97</v>
      </c>
      <c r="D41" s="24">
        <f>D42+D48</f>
        <v>0</v>
      </c>
      <c r="E41" s="24">
        <f>E42+E48</f>
        <v>0</v>
      </c>
      <c r="F41" s="24">
        <f>F42+F48</f>
        <v>-28</v>
      </c>
      <c r="G41" s="24">
        <f>G42+G48</f>
        <v>69</v>
      </c>
    </row>
    <row r="42" spans="1:7" s="20" customFormat="1" ht="27">
      <c r="A42" s="19" t="s">
        <v>33</v>
      </c>
      <c r="B42" s="35" t="s">
        <v>34</v>
      </c>
      <c r="C42" s="37">
        <f>C43</f>
        <v>97</v>
      </c>
      <c r="D42" s="37">
        <f>D43</f>
        <v>0</v>
      </c>
      <c r="E42" s="37">
        <f>E43</f>
        <v>0</v>
      </c>
      <c r="F42" s="37">
        <f>F43</f>
        <v>-28</v>
      </c>
      <c r="G42" s="37">
        <f>G43</f>
        <v>69</v>
      </c>
    </row>
    <row r="43" spans="1:7" ht="25.5">
      <c r="A43" s="3" t="s">
        <v>35</v>
      </c>
      <c r="B43" s="7" t="s">
        <v>36</v>
      </c>
      <c r="C43" s="27">
        <v>97</v>
      </c>
      <c r="D43" s="26"/>
      <c r="E43" s="33"/>
      <c r="F43" s="16">
        <v>-28</v>
      </c>
      <c r="G43" s="31">
        <f aca="true" t="shared" si="1" ref="G43:G75">F43+C43</f>
        <v>69</v>
      </c>
    </row>
    <row r="44" spans="1:7" ht="12.75" hidden="1">
      <c r="A44" s="3"/>
      <c r="B44" s="6"/>
      <c r="C44" s="25"/>
      <c r="D44" s="26"/>
      <c r="E44" s="24"/>
      <c r="F44" s="16"/>
      <c r="G44" s="31">
        <f t="shared" si="1"/>
        <v>0</v>
      </c>
    </row>
    <row r="45" spans="1:7" ht="12.75" hidden="1">
      <c r="A45" s="3"/>
      <c r="B45" s="5"/>
      <c r="C45" s="29"/>
      <c r="D45" s="26"/>
      <c r="E45" s="24"/>
      <c r="F45" s="16"/>
      <c r="G45" s="31">
        <f t="shared" si="1"/>
        <v>0</v>
      </c>
    </row>
    <row r="46" spans="1:7" ht="12.75" hidden="1">
      <c r="A46" s="3"/>
      <c r="B46" s="5"/>
      <c r="C46" s="25"/>
      <c r="D46" s="26"/>
      <c r="E46" s="24"/>
      <c r="F46" s="16"/>
      <c r="G46" s="31">
        <f t="shared" si="1"/>
        <v>0</v>
      </c>
    </row>
    <row r="47" spans="1:7" ht="12.75" hidden="1">
      <c r="A47" s="3"/>
      <c r="B47" s="5"/>
      <c r="C47" s="29"/>
      <c r="D47" s="26"/>
      <c r="E47" s="24"/>
      <c r="F47" s="16"/>
      <c r="G47" s="31">
        <f t="shared" si="1"/>
        <v>0</v>
      </c>
    </row>
    <row r="48" spans="1:7" ht="27">
      <c r="A48" s="19" t="s">
        <v>37</v>
      </c>
      <c r="B48" s="35" t="s">
        <v>40</v>
      </c>
      <c r="C48" s="29">
        <f>C49</f>
        <v>0</v>
      </c>
      <c r="D48" s="26"/>
      <c r="E48" s="24"/>
      <c r="F48" s="16"/>
      <c r="G48" s="31">
        <f t="shared" si="1"/>
        <v>0</v>
      </c>
    </row>
    <row r="49" spans="1:7" ht="25.5">
      <c r="A49" s="3" t="s">
        <v>38</v>
      </c>
      <c r="B49" s="7" t="s">
        <v>39</v>
      </c>
      <c r="C49" s="29"/>
      <c r="D49" s="26"/>
      <c r="E49" s="24"/>
      <c r="F49" s="16"/>
      <c r="G49" s="31">
        <f t="shared" si="1"/>
        <v>0</v>
      </c>
    </row>
    <row r="50" spans="1:7" ht="13.5">
      <c r="A50" s="19" t="s">
        <v>181</v>
      </c>
      <c r="B50" s="35" t="s">
        <v>182</v>
      </c>
      <c r="C50" s="52">
        <f>C51</f>
        <v>1</v>
      </c>
      <c r="D50" s="52">
        <f>D51</f>
        <v>1</v>
      </c>
      <c r="E50" s="52">
        <f>E51</f>
        <v>1</v>
      </c>
      <c r="F50" s="52">
        <f>F51</f>
        <v>-1</v>
      </c>
      <c r="G50" s="31">
        <f t="shared" si="1"/>
        <v>0</v>
      </c>
    </row>
    <row r="51" spans="1:7" ht="12.75">
      <c r="A51" s="3" t="s">
        <v>180</v>
      </c>
      <c r="B51" s="5" t="s">
        <v>183</v>
      </c>
      <c r="C51" s="29">
        <v>1</v>
      </c>
      <c r="D51" s="29">
        <v>1</v>
      </c>
      <c r="E51" s="29">
        <v>1</v>
      </c>
      <c r="F51" s="29">
        <v>-1</v>
      </c>
      <c r="G51" s="31">
        <f t="shared" si="1"/>
        <v>0</v>
      </c>
    </row>
    <row r="52" spans="1:7" ht="25.5">
      <c r="A52" s="19" t="s">
        <v>99</v>
      </c>
      <c r="B52" s="6" t="s">
        <v>84</v>
      </c>
      <c r="C52" s="24">
        <f>C55</f>
        <v>2</v>
      </c>
      <c r="D52" s="24">
        <f>D55</f>
        <v>0</v>
      </c>
      <c r="E52" s="24">
        <f>E55</f>
        <v>0</v>
      </c>
      <c r="F52" s="24">
        <f>F55</f>
        <v>2</v>
      </c>
      <c r="G52" s="24">
        <f>G55</f>
        <v>4</v>
      </c>
    </row>
    <row r="53" spans="1:7" ht="12.75" hidden="1">
      <c r="A53" s="3"/>
      <c r="B53" s="6"/>
      <c r="C53" s="25">
        <v>5000</v>
      </c>
      <c r="D53" s="26"/>
      <c r="E53" s="24"/>
      <c r="F53" s="16"/>
      <c r="G53" s="31">
        <f t="shared" si="1"/>
        <v>5000</v>
      </c>
    </row>
    <row r="54" spans="1:7" ht="12.75" hidden="1">
      <c r="A54" s="3"/>
      <c r="B54" s="5"/>
      <c r="C54" s="29">
        <v>5000</v>
      </c>
      <c r="D54" s="26"/>
      <c r="E54" s="24"/>
      <c r="F54" s="16"/>
      <c r="G54" s="31">
        <f t="shared" si="1"/>
        <v>5000</v>
      </c>
    </row>
    <row r="55" spans="1:7" ht="25.5">
      <c r="A55" s="3" t="s">
        <v>104</v>
      </c>
      <c r="B55" s="6" t="s">
        <v>85</v>
      </c>
      <c r="C55" s="25">
        <f>C56+C59</f>
        <v>2</v>
      </c>
      <c r="D55" s="25">
        <f>D56+D59</f>
        <v>0</v>
      </c>
      <c r="E55" s="25">
        <f>E56+E59</f>
        <v>0</v>
      </c>
      <c r="F55" s="25">
        <f>F56+F59</f>
        <v>2</v>
      </c>
      <c r="G55" s="25">
        <f>G56+G59</f>
        <v>4</v>
      </c>
    </row>
    <row r="56" spans="1:7" ht="38.25">
      <c r="A56" s="3" t="s">
        <v>73</v>
      </c>
      <c r="B56" s="6" t="s">
        <v>21</v>
      </c>
      <c r="C56" s="25">
        <f>C57</f>
        <v>2</v>
      </c>
      <c r="D56" s="25">
        <f aca="true" t="shared" si="2" ref="D56:G57">D57</f>
        <v>0</v>
      </c>
      <c r="E56" s="25">
        <f t="shared" si="2"/>
        <v>0</v>
      </c>
      <c r="F56" s="25">
        <f t="shared" si="2"/>
        <v>0</v>
      </c>
      <c r="G56" s="25">
        <f t="shared" si="2"/>
        <v>2</v>
      </c>
    </row>
    <row r="57" spans="1:7" ht="60" customHeight="1">
      <c r="A57" s="48" t="s">
        <v>22</v>
      </c>
      <c r="B57" s="35" t="s">
        <v>23</v>
      </c>
      <c r="C57" s="33">
        <f>C58</f>
        <v>2</v>
      </c>
      <c r="D57" s="33">
        <f t="shared" si="2"/>
        <v>0</v>
      </c>
      <c r="E57" s="33">
        <f t="shared" si="2"/>
        <v>0</v>
      </c>
      <c r="F57" s="33">
        <f t="shared" si="2"/>
        <v>0</v>
      </c>
      <c r="G57" s="33">
        <f t="shared" si="2"/>
        <v>2</v>
      </c>
    </row>
    <row r="58" spans="1:7" ht="51.75" customHeight="1">
      <c r="A58" s="3" t="s">
        <v>20</v>
      </c>
      <c r="B58" s="21" t="s">
        <v>23</v>
      </c>
      <c r="C58" s="33">
        <v>2</v>
      </c>
      <c r="D58" s="25"/>
      <c r="E58" s="24"/>
      <c r="F58" s="16"/>
      <c r="G58" s="31">
        <f t="shared" si="1"/>
        <v>2</v>
      </c>
    </row>
    <row r="59" spans="1:7" s="20" customFormat="1" ht="69" customHeight="1">
      <c r="A59" s="19" t="s">
        <v>75</v>
      </c>
      <c r="B59" s="6" t="s">
        <v>162</v>
      </c>
      <c r="C59" s="24">
        <f>C60</f>
        <v>0</v>
      </c>
      <c r="D59" s="24">
        <f>D60</f>
        <v>0</v>
      </c>
      <c r="E59" s="24">
        <f>E60</f>
        <v>0</v>
      </c>
      <c r="F59" s="24">
        <f>F60</f>
        <v>2</v>
      </c>
      <c r="G59" s="24">
        <f>G60</f>
        <v>2</v>
      </c>
    </row>
    <row r="60" spans="1:7" ht="38.25">
      <c r="A60" s="3" t="s">
        <v>126</v>
      </c>
      <c r="B60" s="7" t="s">
        <v>0</v>
      </c>
      <c r="C60" s="32"/>
      <c r="D60" s="26"/>
      <c r="E60" s="24"/>
      <c r="F60" s="16">
        <v>2</v>
      </c>
      <c r="G60" s="31">
        <f t="shared" si="1"/>
        <v>2</v>
      </c>
    </row>
    <row r="61" spans="1:7" s="20" customFormat="1" ht="13.5" hidden="1">
      <c r="A61" s="19"/>
      <c r="B61" s="35"/>
      <c r="C61" s="36">
        <f>C62</f>
        <v>0</v>
      </c>
      <c r="D61" s="31"/>
      <c r="E61" s="24"/>
      <c r="F61" s="49"/>
      <c r="G61" s="31">
        <f t="shared" si="1"/>
        <v>0</v>
      </c>
    </row>
    <row r="62" spans="1:7" ht="12.75" hidden="1">
      <c r="A62" s="3"/>
      <c r="B62" s="7"/>
      <c r="C62" s="32"/>
      <c r="D62" s="26"/>
      <c r="E62" s="24"/>
      <c r="F62" s="16"/>
      <c r="G62" s="31">
        <f t="shared" si="1"/>
        <v>0</v>
      </c>
    </row>
    <row r="63" spans="1:7" ht="27">
      <c r="A63" s="19" t="s">
        <v>2</v>
      </c>
      <c r="B63" s="35" t="s">
        <v>116</v>
      </c>
      <c r="C63" s="36">
        <f>C64</f>
        <v>0</v>
      </c>
      <c r="D63" s="36"/>
      <c r="E63" s="36"/>
      <c r="F63" s="16"/>
      <c r="G63" s="31">
        <f t="shared" si="1"/>
        <v>0</v>
      </c>
    </row>
    <row r="64" spans="1:7" ht="15" customHeight="1">
      <c r="A64" s="19" t="s">
        <v>3</v>
      </c>
      <c r="B64" s="6" t="s">
        <v>117</v>
      </c>
      <c r="C64" s="24">
        <f>C65</f>
        <v>0</v>
      </c>
      <c r="D64" s="24"/>
      <c r="E64" s="24"/>
      <c r="F64" s="16"/>
      <c r="G64" s="31">
        <f t="shared" si="1"/>
        <v>0</v>
      </c>
    </row>
    <row r="65" spans="1:7" ht="25.5">
      <c r="A65" s="3" t="s">
        <v>1</v>
      </c>
      <c r="B65" s="7" t="s">
        <v>118</v>
      </c>
      <c r="C65" s="32"/>
      <c r="D65" s="26"/>
      <c r="E65" s="24"/>
      <c r="F65" s="16"/>
      <c r="G65" s="31">
        <f t="shared" si="1"/>
        <v>0</v>
      </c>
    </row>
    <row r="66" spans="1:7" ht="25.5" customHeight="1" hidden="1">
      <c r="A66" s="3"/>
      <c r="B66" s="6"/>
      <c r="C66" s="25"/>
      <c r="D66" s="26"/>
      <c r="E66" s="24"/>
      <c r="F66" s="16"/>
      <c r="G66" s="31">
        <f t="shared" si="1"/>
        <v>0</v>
      </c>
    </row>
    <row r="67" spans="1:7" ht="12.75" hidden="1">
      <c r="A67" s="3"/>
      <c r="B67" s="5"/>
      <c r="C67" s="24"/>
      <c r="D67" s="26"/>
      <c r="E67" s="24"/>
      <c r="F67" s="16"/>
      <c r="G67" s="31">
        <f t="shared" si="1"/>
        <v>0</v>
      </c>
    </row>
    <row r="68" spans="1:7" ht="12.75" hidden="1">
      <c r="A68" s="3"/>
      <c r="B68" s="7"/>
      <c r="C68" s="32"/>
      <c r="D68" s="26"/>
      <c r="E68" s="24"/>
      <c r="F68" s="16"/>
      <c r="G68" s="31">
        <f t="shared" si="1"/>
        <v>0</v>
      </c>
    </row>
    <row r="69" spans="1:7" ht="12.75" hidden="1">
      <c r="A69" s="3"/>
      <c r="B69" s="5"/>
      <c r="C69" s="25"/>
      <c r="D69" s="26"/>
      <c r="E69" s="24"/>
      <c r="F69" s="16"/>
      <c r="G69" s="31">
        <f t="shared" si="1"/>
        <v>0</v>
      </c>
    </row>
    <row r="70" spans="1:7" ht="12.75" hidden="1">
      <c r="A70" s="3"/>
      <c r="B70" s="6"/>
      <c r="C70" s="28"/>
      <c r="D70" s="26"/>
      <c r="E70" s="24"/>
      <c r="F70" s="16"/>
      <c r="G70" s="31">
        <f t="shared" si="1"/>
        <v>0</v>
      </c>
    </row>
    <row r="71" spans="1:7" ht="12.75" hidden="1">
      <c r="A71" s="3"/>
      <c r="B71" s="5"/>
      <c r="C71" s="25"/>
      <c r="D71" s="26"/>
      <c r="E71" s="24"/>
      <c r="F71" s="16"/>
      <c r="G71" s="31">
        <f t="shared" si="1"/>
        <v>0</v>
      </c>
    </row>
    <row r="72" spans="1:7" ht="12.75" hidden="1">
      <c r="A72" s="3"/>
      <c r="B72" s="6"/>
      <c r="C72" s="25"/>
      <c r="D72" s="26"/>
      <c r="E72" s="24"/>
      <c r="F72" s="16"/>
      <c r="G72" s="31">
        <f t="shared" si="1"/>
        <v>0</v>
      </c>
    </row>
    <row r="73" spans="1:7" ht="12.75" hidden="1">
      <c r="A73" s="3"/>
      <c r="B73" s="5"/>
      <c r="C73" s="33"/>
      <c r="D73" s="26"/>
      <c r="E73" s="24"/>
      <c r="F73" s="16"/>
      <c r="G73" s="31">
        <f t="shared" si="1"/>
        <v>0</v>
      </c>
    </row>
    <row r="74" spans="1:7" ht="12.75" hidden="1">
      <c r="A74" s="3"/>
      <c r="B74" s="7"/>
      <c r="C74" s="32"/>
      <c r="D74" s="26"/>
      <c r="E74" s="24"/>
      <c r="F74" s="16"/>
      <c r="G74" s="31">
        <f t="shared" si="1"/>
        <v>0</v>
      </c>
    </row>
    <row r="75" spans="1:7" ht="21" customHeight="1" hidden="1">
      <c r="A75" s="3"/>
      <c r="B75" s="5"/>
      <c r="C75" s="34"/>
      <c r="D75" s="26"/>
      <c r="E75" s="24"/>
      <c r="F75" s="16"/>
      <c r="G75" s="31">
        <f t="shared" si="1"/>
        <v>0</v>
      </c>
    </row>
    <row r="76" spans="1:7" ht="12.75" hidden="1">
      <c r="A76" s="3"/>
      <c r="B76" s="7"/>
      <c r="C76" s="32"/>
      <c r="D76" s="26"/>
      <c r="E76" s="24"/>
      <c r="F76" s="16"/>
      <c r="G76" s="31">
        <f aca="true" t="shared" si="3" ref="G76:G106">F76+C76</f>
        <v>0</v>
      </c>
    </row>
    <row r="77" spans="1:7" ht="12.75" hidden="1">
      <c r="A77" s="3"/>
      <c r="B77" s="5"/>
      <c r="C77" s="25"/>
      <c r="D77" s="26"/>
      <c r="E77" s="24"/>
      <c r="F77" s="16"/>
      <c r="G77" s="31">
        <f t="shared" si="3"/>
        <v>0</v>
      </c>
    </row>
    <row r="78" spans="1:7" ht="12.75" hidden="1">
      <c r="A78" s="3"/>
      <c r="B78" s="6"/>
      <c r="C78" s="25"/>
      <c r="D78" s="26"/>
      <c r="E78" s="24"/>
      <c r="F78" s="16"/>
      <c r="G78" s="31">
        <f t="shared" si="3"/>
        <v>0</v>
      </c>
    </row>
    <row r="79" spans="1:7" ht="12.75" hidden="1">
      <c r="A79" s="3"/>
      <c r="B79" s="5"/>
      <c r="C79" s="28"/>
      <c r="D79" s="26"/>
      <c r="E79" s="24"/>
      <c r="F79" s="16"/>
      <c r="G79" s="31">
        <f t="shared" si="3"/>
        <v>0</v>
      </c>
    </row>
    <row r="80" spans="1:7" s="20" customFormat="1" ht="12.75">
      <c r="A80" s="19" t="s">
        <v>4</v>
      </c>
      <c r="B80" s="6" t="s">
        <v>127</v>
      </c>
      <c r="C80" s="24">
        <f aca="true" t="shared" si="4" ref="C80:G81">C81</f>
        <v>0</v>
      </c>
      <c r="D80" s="24">
        <f t="shared" si="4"/>
        <v>0</v>
      </c>
      <c r="E80" s="24">
        <f t="shared" si="4"/>
        <v>0</v>
      </c>
      <c r="F80" s="24">
        <f t="shared" si="4"/>
        <v>2</v>
      </c>
      <c r="G80" s="24">
        <f t="shared" si="4"/>
        <v>2</v>
      </c>
    </row>
    <row r="81" spans="1:7" ht="12.75">
      <c r="A81" s="3" t="s">
        <v>5</v>
      </c>
      <c r="B81" s="6" t="s">
        <v>6</v>
      </c>
      <c r="C81" s="24">
        <f t="shared" si="4"/>
        <v>0</v>
      </c>
      <c r="D81" s="24">
        <f t="shared" si="4"/>
        <v>0</v>
      </c>
      <c r="E81" s="24">
        <f t="shared" si="4"/>
        <v>0</v>
      </c>
      <c r="F81" s="24">
        <f t="shared" si="4"/>
        <v>2</v>
      </c>
      <c r="G81" s="24">
        <f t="shared" si="4"/>
        <v>2</v>
      </c>
    </row>
    <row r="82" spans="1:7" ht="30" customHeight="1">
      <c r="A82" s="3" t="s">
        <v>7</v>
      </c>
      <c r="B82" s="5" t="s">
        <v>8</v>
      </c>
      <c r="C82" s="28"/>
      <c r="D82" s="28"/>
      <c r="E82" s="30"/>
      <c r="F82" s="16">
        <v>2</v>
      </c>
      <c r="G82" s="31">
        <f t="shared" si="3"/>
        <v>2</v>
      </c>
    </row>
    <row r="83" spans="1:7" s="20" customFormat="1" ht="17.25" customHeight="1" hidden="1">
      <c r="A83" s="19" t="s">
        <v>105</v>
      </c>
      <c r="B83" s="6" t="s">
        <v>106</v>
      </c>
      <c r="C83" s="30">
        <f>C84+C86+C87+C89+C90+C91+C92+C95</f>
        <v>0</v>
      </c>
      <c r="D83" s="30"/>
      <c r="E83" s="30"/>
      <c r="F83" s="49"/>
      <c r="G83" s="31">
        <f t="shared" si="3"/>
        <v>0</v>
      </c>
    </row>
    <row r="84" spans="1:7" s="20" customFormat="1" ht="20.25" customHeight="1" hidden="1">
      <c r="A84" s="19" t="s">
        <v>121</v>
      </c>
      <c r="B84" s="6" t="s">
        <v>122</v>
      </c>
      <c r="C84" s="30">
        <f>C85</f>
        <v>0</v>
      </c>
      <c r="D84" s="30"/>
      <c r="E84" s="30"/>
      <c r="F84" s="49"/>
      <c r="G84" s="31">
        <f t="shared" si="3"/>
        <v>0</v>
      </c>
    </row>
    <row r="85" spans="1:7" s="44" customFormat="1" ht="40.5" customHeight="1" hidden="1">
      <c r="A85" s="43" t="s">
        <v>145</v>
      </c>
      <c r="B85" s="21" t="s">
        <v>146</v>
      </c>
      <c r="C85" s="38"/>
      <c r="D85" s="38"/>
      <c r="E85" s="30"/>
      <c r="F85" s="50"/>
      <c r="G85" s="31">
        <f t="shared" si="3"/>
        <v>0</v>
      </c>
    </row>
    <row r="86" spans="1:7" s="20" customFormat="1" ht="55.5" customHeight="1" hidden="1">
      <c r="A86" s="19" t="s">
        <v>124</v>
      </c>
      <c r="B86" s="6" t="s">
        <v>147</v>
      </c>
      <c r="C86" s="30"/>
      <c r="D86" s="30"/>
      <c r="E86" s="30"/>
      <c r="F86" s="49"/>
      <c r="G86" s="31">
        <f t="shared" si="3"/>
        <v>0</v>
      </c>
    </row>
    <row r="87" spans="1:7" s="20" customFormat="1" ht="28.5" customHeight="1" hidden="1">
      <c r="A87" s="19" t="s">
        <v>148</v>
      </c>
      <c r="B87" s="6" t="s">
        <v>149</v>
      </c>
      <c r="C87" s="30">
        <f>C88</f>
        <v>0</v>
      </c>
      <c r="D87" s="30"/>
      <c r="E87" s="30"/>
      <c r="F87" s="49"/>
      <c r="G87" s="31">
        <f t="shared" si="3"/>
        <v>0</v>
      </c>
    </row>
    <row r="88" spans="1:7" s="44" customFormat="1" ht="40.5" customHeight="1" hidden="1">
      <c r="A88" s="43" t="s">
        <v>123</v>
      </c>
      <c r="B88" s="21" t="s">
        <v>150</v>
      </c>
      <c r="C88" s="38"/>
      <c r="D88" s="38"/>
      <c r="E88" s="30"/>
      <c r="F88" s="50"/>
      <c r="G88" s="31">
        <f t="shared" si="3"/>
        <v>0</v>
      </c>
    </row>
    <row r="89" spans="1:7" s="20" customFormat="1" ht="28.5" customHeight="1" hidden="1">
      <c r="A89" s="19" t="s">
        <v>151</v>
      </c>
      <c r="B89" s="6" t="s">
        <v>152</v>
      </c>
      <c r="C89" s="30"/>
      <c r="D89" s="30"/>
      <c r="E89" s="30"/>
      <c r="F89" s="49"/>
      <c r="G89" s="31">
        <f t="shared" si="3"/>
        <v>0</v>
      </c>
    </row>
    <row r="90" spans="1:7" s="20" customFormat="1" ht="41.25" customHeight="1" hidden="1">
      <c r="A90" s="19" t="s">
        <v>153</v>
      </c>
      <c r="B90" s="6" t="s">
        <v>154</v>
      </c>
      <c r="C90" s="30"/>
      <c r="D90" s="30"/>
      <c r="E90" s="30"/>
      <c r="F90" s="49"/>
      <c r="G90" s="31">
        <f t="shared" si="3"/>
        <v>0</v>
      </c>
    </row>
    <row r="91" spans="1:7" s="20" customFormat="1" ht="27" customHeight="1" hidden="1">
      <c r="A91" s="19" t="s">
        <v>155</v>
      </c>
      <c r="B91" s="6" t="s">
        <v>156</v>
      </c>
      <c r="C91" s="30"/>
      <c r="D91" s="30"/>
      <c r="E91" s="30"/>
      <c r="F91" s="49"/>
      <c r="G91" s="31">
        <f t="shared" si="3"/>
        <v>0</v>
      </c>
    </row>
    <row r="92" spans="1:7" s="20" customFormat="1" ht="26.25" customHeight="1" hidden="1">
      <c r="A92" s="19" t="s">
        <v>157</v>
      </c>
      <c r="B92" s="6" t="s">
        <v>158</v>
      </c>
      <c r="C92" s="30">
        <f>C94</f>
        <v>0</v>
      </c>
      <c r="D92" s="30"/>
      <c r="E92" s="30"/>
      <c r="F92" s="49"/>
      <c r="G92" s="31">
        <f t="shared" si="3"/>
        <v>0</v>
      </c>
    </row>
    <row r="93" spans="1:7" s="20" customFormat="1" ht="17.25" customHeight="1" hidden="1">
      <c r="A93" s="19"/>
      <c r="B93" s="6"/>
      <c r="C93" s="30"/>
      <c r="D93" s="30"/>
      <c r="E93" s="30"/>
      <c r="F93" s="49"/>
      <c r="G93" s="31">
        <f t="shared" si="3"/>
        <v>0</v>
      </c>
    </row>
    <row r="94" spans="1:7" s="44" customFormat="1" ht="17.25" customHeight="1" hidden="1">
      <c r="A94" s="43" t="s">
        <v>125</v>
      </c>
      <c r="B94" s="21" t="s">
        <v>159</v>
      </c>
      <c r="C94" s="38"/>
      <c r="D94" s="38"/>
      <c r="E94" s="38"/>
      <c r="F94" s="50"/>
      <c r="G94" s="31">
        <f t="shared" si="3"/>
        <v>0</v>
      </c>
    </row>
    <row r="95" spans="1:7" s="20" customFormat="1" ht="30" customHeight="1" hidden="1">
      <c r="A95" s="19"/>
      <c r="B95" s="6"/>
      <c r="C95" s="30"/>
      <c r="D95" s="30"/>
      <c r="E95" s="30"/>
      <c r="F95" s="49"/>
      <c r="G95" s="31">
        <f t="shared" si="3"/>
        <v>0</v>
      </c>
    </row>
    <row r="96" spans="1:7" ht="12.75" hidden="1">
      <c r="A96" s="3"/>
      <c r="B96" s="10"/>
      <c r="C96" s="34"/>
      <c r="D96" s="26"/>
      <c r="E96" s="24"/>
      <c r="F96" s="16"/>
      <c r="G96" s="31">
        <f t="shared" si="3"/>
        <v>0</v>
      </c>
    </row>
    <row r="97" spans="1:7" ht="12.75">
      <c r="A97" s="3" t="s">
        <v>86</v>
      </c>
      <c r="B97" s="6" t="s">
        <v>87</v>
      </c>
      <c r="C97" s="24">
        <f>C98</f>
        <v>543</v>
      </c>
      <c r="D97" s="24">
        <f>D98</f>
        <v>0</v>
      </c>
      <c r="E97" s="24">
        <f>E98</f>
        <v>0</v>
      </c>
      <c r="F97" s="24">
        <f>F98</f>
        <v>182.8</v>
      </c>
      <c r="G97" s="24">
        <f>G98</f>
        <v>725.8</v>
      </c>
    </row>
    <row r="98" spans="1:7" ht="38.25" customHeight="1">
      <c r="A98" s="3" t="s">
        <v>88</v>
      </c>
      <c r="B98" s="5" t="s">
        <v>89</v>
      </c>
      <c r="C98" s="24">
        <f>C99+C104+C130+C134</f>
        <v>543</v>
      </c>
      <c r="D98" s="24">
        <f>D99+D104+D130+D134</f>
        <v>0</v>
      </c>
      <c r="E98" s="24">
        <f>E99+E104+E130+E134</f>
        <v>0</v>
      </c>
      <c r="F98" s="24">
        <f>F99+F104+F130+F134</f>
        <v>182.8</v>
      </c>
      <c r="G98" s="24">
        <f>G99+G104+G130+G134</f>
        <v>725.8</v>
      </c>
    </row>
    <row r="99" spans="1:7" ht="18" customHeight="1">
      <c r="A99" s="3" t="s">
        <v>128</v>
      </c>
      <c r="B99" s="6" t="s">
        <v>90</v>
      </c>
      <c r="C99" s="24">
        <f>C101</f>
        <v>543</v>
      </c>
      <c r="D99" s="24">
        <f>D101</f>
        <v>0</v>
      </c>
      <c r="E99" s="24">
        <f>E101</f>
        <v>0</v>
      </c>
      <c r="F99" s="24">
        <f>F101</f>
        <v>166.8</v>
      </c>
      <c r="G99" s="24">
        <f>G101</f>
        <v>709.8</v>
      </c>
    </row>
    <row r="100" spans="1:7" ht="12.75">
      <c r="A100" s="3" t="s">
        <v>129</v>
      </c>
      <c r="B100" s="6" t="s">
        <v>130</v>
      </c>
      <c r="C100" s="24">
        <f>C101</f>
        <v>543</v>
      </c>
      <c r="D100" s="24">
        <f>D101</f>
        <v>0</v>
      </c>
      <c r="E100" s="24">
        <f>E101</f>
        <v>0</v>
      </c>
      <c r="F100" s="24">
        <f>F101</f>
        <v>166.8</v>
      </c>
      <c r="G100" s="24">
        <f>G101</f>
        <v>709.8</v>
      </c>
    </row>
    <row r="101" spans="1:7" ht="25.5">
      <c r="A101" s="3" t="s">
        <v>9</v>
      </c>
      <c r="B101" s="5" t="s">
        <v>10</v>
      </c>
      <c r="C101" s="28">
        <v>543</v>
      </c>
      <c r="D101" s="26"/>
      <c r="E101" s="24"/>
      <c r="F101" s="16">
        <f>123+43.8</f>
        <v>166.8</v>
      </c>
      <c r="G101" s="31">
        <f t="shared" si="3"/>
        <v>709.8</v>
      </c>
    </row>
    <row r="102" spans="1:7" ht="38.25" hidden="1" outlineLevel="1">
      <c r="A102" s="11" t="s">
        <v>91</v>
      </c>
      <c r="B102" s="12" t="s">
        <v>92</v>
      </c>
      <c r="C102" s="34"/>
      <c r="D102" s="26"/>
      <c r="E102" s="24"/>
      <c r="F102" s="16"/>
      <c r="G102" s="31">
        <f t="shared" si="3"/>
        <v>0</v>
      </c>
    </row>
    <row r="103" spans="1:7" ht="12.75" hidden="1" collapsed="1">
      <c r="A103" s="3"/>
      <c r="B103" s="5"/>
      <c r="C103" s="28"/>
      <c r="D103" s="26"/>
      <c r="E103" s="24"/>
      <c r="F103" s="16"/>
      <c r="G103" s="31">
        <f t="shared" si="3"/>
        <v>0</v>
      </c>
    </row>
    <row r="104" spans="1:7" ht="15.75" customHeight="1">
      <c r="A104" s="3" t="s">
        <v>11</v>
      </c>
      <c r="B104" s="6" t="s">
        <v>93</v>
      </c>
      <c r="C104" s="24">
        <f>C105+C107+C109+C112+C116+C121+C114+C118</f>
        <v>0</v>
      </c>
      <c r="D104" s="24">
        <f>D105+D107+D109+D112+D116+D121+D114+D118</f>
        <v>0</v>
      </c>
      <c r="E104" s="24">
        <f>E105+E107+E109+E112+E116+E121+E114+E118</f>
        <v>0</v>
      </c>
      <c r="F104" s="24">
        <f>F105+F107+F109+F112+F116+F121+F114+F118</f>
        <v>16</v>
      </c>
      <c r="G104" s="24">
        <f>G105+G107+G109+G112+G116+G121+G114+G118</f>
        <v>16</v>
      </c>
    </row>
    <row r="105" spans="1:7" ht="25.5" hidden="1">
      <c r="A105" s="3" t="s">
        <v>132</v>
      </c>
      <c r="B105" s="6" t="s">
        <v>53</v>
      </c>
      <c r="C105" s="24">
        <f>C106</f>
        <v>0</v>
      </c>
      <c r="D105" s="24"/>
      <c r="E105" s="24"/>
      <c r="F105" s="16"/>
      <c r="G105" s="31">
        <f t="shared" si="3"/>
        <v>0</v>
      </c>
    </row>
    <row r="106" spans="1:7" ht="28.5" customHeight="1" hidden="1">
      <c r="A106" s="3" t="s">
        <v>44</v>
      </c>
      <c r="B106" s="21" t="s">
        <v>133</v>
      </c>
      <c r="C106" s="33"/>
      <c r="D106" s="33"/>
      <c r="E106" s="24"/>
      <c r="F106" s="16"/>
      <c r="G106" s="31">
        <f t="shared" si="3"/>
        <v>0</v>
      </c>
    </row>
    <row r="107" spans="1:7" s="20" customFormat="1" ht="25.5">
      <c r="A107" s="19" t="s">
        <v>13</v>
      </c>
      <c r="B107" s="6" t="s">
        <v>131</v>
      </c>
      <c r="C107" s="24">
        <f>C108</f>
        <v>0</v>
      </c>
      <c r="D107" s="24">
        <f>D108</f>
        <v>0</v>
      </c>
      <c r="E107" s="24">
        <f>E108</f>
        <v>0</v>
      </c>
      <c r="F107" s="24">
        <f>F108</f>
        <v>2.4</v>
      </c>
      <c r="G107" s="24">
        <f>G108</f>
        <v>2.4</v>
      </c>
    </row>
    <row r="108" spans="1:7" ht="26.25" customHeight="1">
      <c r="A108" s="3" t="s">
        <v>14</v>
      </c>
      <c r="B108" s="5" t="s">
        <v>12</v>
      </c>
      <c r="C108" s="28"/>
      <c r="D108" s="26"/>
      <c r="E108" s="24"/>
      <c r="F108" s="16">
        <v>2.4</v>
      </c>
      <c r="G108" s="31">
        <f aca="true" t="shared" si="5" ref="G108:G138">F108+C108</f>
        <v>2.4</v>
      </c>
    </row>
    <row r="109" spans="1:7" ht="63.75" hidden="1">
      <c r="A109" s="19" t="s">
        <v>134</v>
      </c>
      <c r="B109" s="6" t="s">
        <v>42</v>
      </c>
      <c r="C109" s="24">
        <f>C110</f>
        <v>0</v>
      </c>
      <c r="D109" s="24"/>
      <c r="E109" s="24"/>
      <c r="F109" s="16"/>
      <c r="G109" s="31">
        <f t="shared" si="5"/>
        <v>0</v>
      </c>
    </row>
    <row r="110" spans="1:7" ht="63.75" hidden="1">
      <c r="A110" s="3" t="s">
        <v>135</v>
      </c>
      <c r="B110" s="5" t="s">
        <v>43</v>
      </c>
      <c r="C110" s="28"/>
      <c r="D110" s="26"/>
      <c r="E110" s="24"/>
      <c r="F110" s="16"/>
      <c r="G110" s="31">
        <f t="shared" si="5"/>
        <v>0</v>
      </c>
    </row>
    <row r="111" spans="1:7" ht="12.75" hidden="1" outlineLevel="1">
      <c r="A111" s="39"/>
      <c r="B111" s="40"/>
      <c r="C111" s="34"/>
      <c r="D111" s="26"/>
      <c r="E111" s="24"/>
      <c r="F111" s="16"/>
      <c r="G111" s="31">
        <f t="shared" si="5"/>
        <v>0</v>
      </c>
    </row>
    <row r="112" spans="1:7" s="20" customFormat="1" ht="25.5" hidden="1" outlineLevel="1">
      <c r="A112" s="41" t="s">
        <v>136</v>
      </c>
      <c r="B112" s="42" t="s">
        <v>138</v>
      </c>
      <c r="C112" s="24">
        <f>C113</f>
        <v>0</v>
      </c>
      <c r="D112" s="24"/>
      <c r="E112" s="24"/>
      <c r="F112" s="49"/>
      <c r="G112" s="31">
        <f t="shared" si="5"/>
        <v>0</v>
      </c>
    </row>
    <row r="113" spans="1:7" ht="25.5" hidden="1" outlineLevel="1">
      <c r="A113" s="39" t="s">
        <v>137</v>
      </c>
      <c r="B113" s="40" t="s">
        <v>139</v>
      </c>
      <c r="C113" s="34"/>
      <c r="D113" s="26"/>
      <c r="E113" s="24"/>
      <c r="F113" s="16"/>
      <c r="G113" s="31">
        <f t="shared" si="5"/>
        <v>0</v>
      </c>
    </row>
    <row r="114" spans="1:7" s="20" customFormat="1" ht="25.5" outlineLevel="1">
      <c r="A114" s="41" t="s">
        <v>15</v>
      </c>
      <c r="B114" s="42" t="s">
        <v>17</v>
      </c>
      <c r="C114" s="24">
        <f>C115</f>
        <v>0</v>
      </c>
      <c r="D114" s="24">
        <f>D115</f>
        <v>0</v>
      </c>
      <c r="E114" s="24">
        <f>E115</f>
        <v>0</v>
      </c>
      <c r="F114" s="24">
        <f>F115</f>
        <v>13.6</v>
      </c>
      <c r="G114" s="24">
        <f>G115</f>
        <v>13.6</v>
      </c>
    </row>
    <row r="115" spans="1:7" ht="25.5" customHeight="1" outlineLevel="1">
      <c r="A115" s="39" t="s">
        <v>16</v>
      </c>
      <c r="B115" s="40" t="s">
        <v>18</v>
      </c>
      <c r="C115" s="34"/>
      <c r="D115" s="34"/>
      <c r="E115" s="24"/>
      <c r="F115" s="16">
        <v>13.6</v>
      </c>
      <c r="G115" s="31">
        <f t="shared" si="5"/>
        <v>13.6</v>
      </c>
    </row>
    <row r="116" spans="1:7" s="20" customFormat="1" ht="25.5" hidden="1" outlineLevel="1">
      <c r="A116" s="41" t="s">
        <v>140</v>
      </c>
      <c r="B116" s="42" t="s">
        <v>142</v>
      </c>
      <c r="C116" s="24">
        <f>C117</f>
        <v>0</v>
      </c>
      <c r="D116" s="24"/>
      <c r="E116" s="24"/>
      <c r="F116" s="49"/>
      <c r="G116" s="31">
        <f t="shared" si="5"/>
        <v>0</v>
      </c>
    </row>
    <row r="117" spans="1:7" ht="25.5" hidden="1" outlineLevel="1">
      <c r="A117" s="39" t="s">
        <v>141</v>
      </c>
      <c r="B117" s="40" t="s">
        <v>143</v>
      </c>
      <c r="C117" s="34"/>
      <c r="D117" s="26"/>
      <c r="E117" s="24"/>
      <c r="F117" s="16"/>
      <c r="G117" s="31">
        <f t="shared" si="5"/>
        <v>0</v>
      </c>
    </row>
    <row r="118" spans="1:7" s="20" customFormat="1" ht="38.25" customHeight="1" hidden="1" outlineLevel="1">
      <c r="A118" s="41" t="s">
        <v>70</v>
      </c>
      <c r="B118" s="42" t="s">
        <v>71</v>
      </c>
      <c r="C118" s="24">
        <f>C119</f>
        <v>0</v>
      </c>
      <c r="D118" s="31"/>
      <c r="E118" s="24"/>
      <c r="F118" s="49"/>
      <c r="G118" s="31">
        <f t="shared" si="5"/>
        <v>0</v>
      </c>
    </row>
    <row r="119" spans="1:7" ht="43.5" customHeight="1" hidden="1" outlineLevel="1">
      <c r="A119" s="39" t="s">
        <v>69</v>
      </c>
      <c r="B119" s="40" t="s">
        <v>72</v>
      </c>
      <c r="C119" s="34"/>
      <c r="D119" s="26"/>
      <c r="E119" s="24"/>
      <c r="F119" s="16"/>
      <c r="G119" s="31">
        <f t="shared" si="5"/>
        <v>0</v>
      </c>
    </row>
    <row r="120" spans="1:7" ht="12.75" hidden="1" outlineLevel="1">
      <c r="A120" s="39"/>
      <c r="B120" s="40"/>
      <c r="C120" s="34"/>
      <c r="D120" s="26"/>
      <c r="E120" s="24"/>
      <c r="F120" s="16"/>
      <c r="G120" s="31">
        <f t="shared" si="5"/>
        <v>0</v>
      </c>
    </row>
    <row r="121" spans="1:7" ht="13.5" customHeight="1" hidden="1" collapsed="1">
      <c r="A121" s="3" t="s">
        <v>51</v>
      </c>
      <c r="B121" s="22" t="s">
        <v>114</v>
      </c>
      <c r="C121" s="24">
        <f>C122</f>
        <v>0</v>
      </c>
      <c r="D121" s="24"/>
      <c r="E121" s="24"/>
      <c r="F121" s="16"/>
      <c r="G121" s="31">
        <f t="shared" si="5"/>
        <v>0</v>
      </c>
    </row>
    <row r="122" spans="1:7" ht="16.5" customHeight="1" hidden="1">
      <c r="A122" s="3" t="s">
        <v>52</v>
      </c>
      <c r="B122" s="5" t="s">
        <v>144</v>
      </c>
      <c r="C122" s="34">
        <f>SUM(C123:C129)</f>
        <v>0</v>
      </c>
      <c r="D122" s="34"/>
      <c r="E122" s="24"/>
      <c r="F122" s="16"/>
      <c r="G122" s="31">
        <f t="shared" si="5"/>
        <v>0</v>
      </c>
    </row>
    <row r="123" spans="1:7" ht="38.25" hidden="1">
      <c r="A123" s="3" t="s">
        <v>59</v>
      </c>
      <c r="B123" s="5" t="s">
        <v>54</v>
      </c>
      <c r="C123" s="34"/>
      <c r="D123" s="26"/>
      <c r="E123" s="24"/>
      <c r="F123" s="16"/>
      <c r="G123" s="31">
        <f t="shared" si="5"/>
        <v>0</v>
      </c>
    </row>
    <row r="124" spans="1:7" ht="25.5" hidden="1">
      <c r="A124" s="3"/>
      <c r="B124" s="5" t="s">
        <v>55</v>
      </c>
      <c r="C124" s="34"/>
      <c r="D124" s="26"/>
      <c r="E124" s="24"/>
      <c r="F124" s="16"/>
      <c r="G124" s="31">
        <f t="shared" si="5"/>
        <v>0</v>
      </c>
    </row>
    <row r="125" spans="1:7" ht="25.5" hidden="1">
      <c r="A125" s="3"/>
      <c r="B125" s="5" t="s">
        <v>56</v>
      </c>
      <c r="C125" s="34"/>
      <c r="D125" s="26"/>
      <c r="E125" s="24"/>
      <c r="F125" s="16"/>
      <c r="G125" s="31">
        <f t="shared" si="5"/>
        <v>0</v>
      </c>
    </row>
    <row r="126" spans="1:7" ht="12.75" hidden="1">
      <c r="A126" s="3"/>
      <c r="B126" s="5" t="s">
        <v>57</v>
      </c>
      <c r="C126" s="34"/>
      <c r="D126" s="26"/>
      <c r="E126" s="24"/>
      <c r="F126" s="16"/>
      <c r="G126" s="31">
        <f t="shared" si="5"/>
        <v>0</v>
      </c>
    </row>
    <row r="127" spans="1:7" ht="29.25" customHeight="1" hidden="1">
      <c r="A127" s="3"/>
      <c r="B127" s="5" t="s">
        <v>58</v>
      </c>
      <c r="C127" s="34"/>
      <c r="D127" s="26"/>
      <c r="E127" s="24"/>
      <c r="F127" s="16"/>
      <c r="G127" s="31">
        <f t="shared" si="5"/>
        <v>0</v>
      </c>
    </row>
    <row r="128" spans="1:7" ht="27" customHeight="1" hidden="1">
      <c r="A128" s="3"/>
      <c r="B128" s="5" t="s">
        <v>60</v>
      </c>
      <c r="C128" s="34"/>
      <c r="D128" s="26"/>
      <c r="E128" s="24"/>
      <c r="F128" s="16"/>
      <c r="G128" s="31">
        <f t="shared" si="5"/>
        <v>0</v>
      </c>
    </row>
    <row r="129" spans="1:7" ht="12.75" hidden="1">
      <c r="A129" s="3"/>
      <c r="B129" s="5"/>
      <c r="C129" s="34"/>
      <c r="D129" s="26"/>
      <c r="E129" s="24"/>
      <c r="F129" s="16"/>
      <c r="G129" s="31">
        <f t="shared" si="5"/>
        <v>0</v>
      </c>
    </row>
    <row r="130" spans="1:7" s="20" customFormat="1" ht="25.5" hidden="1">
      <c r="A130" s="19" t="s">
        <v>46</v>
      </c>
      <c r="B130" s="6" t="s">
        <v>45</v>
      </c>
      <c r="C130" s="24">
        <f>C131</f>
        <v>0</v>
      </c>
      <c r="D130" s="24"/>
      <c r="E130" s="24"/>
      <c r="F130" s="49"/>
      <c r="G130" s="31">
        <f t="shared" si="5"/>
        <v>0</v>
      </c>
    </row>
    <row r="131" spans="1:7" ht="51" hidden="1">
      <c r="A131" s="3" t="s">
        <v>48</v>
      </c>
      <c r="B131" s="5" t="s">
        <v>47</v>
      </c>
      <c r="C131" s="34">
        <f>C132</f>
        <v>0</v>
      </c>
      <c r="D131" s="34"/>
      <c r="E131" s="24"/>
      <c r="F131" s="16"/>
      <c r="G131" s="31">
        <f t="shared" si="5"/>
        <v>0</v>
      </c>
    </row>
    <row r="132" spans="1:7" ht="38.25" hidden="1">
      <c r="A132" s="3" t="s">
        <v>50</v>
      </c>
      <c r="B132" s="5" t="s">
        <v>49</v>
      </c>
      <c r="C132" s="34"/>
      <c r="D132" s="26"/>
      <c r="E132" s="24"/>
      <c r="F132" s="16"/>
      <c r="G132" s="31">
        <f t="shared" si="5"/>
        <v>0</v>
      </c>
    </row>
    <row r="133" spans="1:7" s="20" customFormat="1" ht="25.5" hidden="1">
      <c r="A133" s="19" t="s">
        <v>64</v>
      </c>
      <c r="B133" s="6" t="s">
        <v>65</v>
      </c>
      <c r="C133" s="24">
        <f>C134</f>
        <v>0</v>
      </c>
      <c r="D133" s="24"/>
      <c r="E133" s="24"/>
      <c r="F133" s="49"/>
      <c r="G133" s="31">
        <f t="shared" si="5"/>
        <v>0</v>
      </c>
    </row>
    <row r="134" spans="1:7" ht="25.5" hidden="1">
      <c r="A134" s="3" t="s">
        <v>67</v>
      </c>
      <c r="B134" s="5" t="s">
        <v>66</v>
      </c>
      <c r="C134" s="34"/>
      <c r="D134" s="26"/>
      <c r="E134" s="24"/>
      <c r="F134" s="16"/>
      <c r="G134" s="31">
        <f t="shared" si="5"/>
        <v>0</v>
      </c>
    </row>
    <row r="135" spans="1:7" ht="25.5">
      <c r="A135" s="3" t="s">
        <v>107</v>
      </c>
      <c r="B135" s="6" t="s">
        <v>94</v>
      </c>
      <c r="C135" s="25">
        <f>C136</f>
        <v>0</v>
      </c>
      <c r="D135" s="25"/>
      <c r="E135" s="24"/>
      <c r="F135" s="16"/>
      <c r="G135" s="31">
        <f t="shared" si="5"/>
        <v>0</v>
      </c>
    </row>
    <row r="136" spans="1:7" s="20" customFormat="1" ht="18" customHeight="1">
      <c r="A136" s="19" t="s">
        <v>108</v>
      </c>
      <c r="B136" s="6" t="s">
        <v>95</v>
      </c>
      <c r="C136" s="24">
        <f>C137</f>
        <v>0</v>
      </c>
      <c r="D136" s="24"/>
      <c r="E136" s="24"/>
      <c r="F136" s="49"/>
      <c r="G136" s="31">
        <f t="shared" si="5"/>
        <v>0</v>
      </c>
    </row>
    <row r="137" spans="1:7" ht="20.25" customHeight="1">
      <c r="A137" s="3" t="s">
        <v>109</v>
      </c>
      <c r="B137" s="6" t="s">
        <v>96</v>
      </c>
      <c r="C137" s="24">
        <f>C138</f>
        <v>0</v>
      </c>
      <c r="D137" s="24"/>
      <c r="E137" s="24"/>
      <c r="F137" s="16"/>
      <c r="G137" s="31">
        <f t="shared" si="5"/>
        <v>0</v>
      </c>
    </row>
    <row r="138" spans="1:7" ht="12.75">
      <c r="A138" s="3" t="s">
        <v>115</v>
      </c>
      <c r="B138" s="5" t="s">
        <v>110</v>
      </c>
      <c r="C138" s="29"/>
      <c r="D138" s="26"/>
      <c r="E138" s="24"/>
      <c r="F138" s="16"/>
      <c r="G138" s="31">
        <f t="shared" si="5"/>
        <v>0</v>
      </c>
    </row>
    <row r="139" spans="1:7" ht="12.75">
      <c r="A139" s="13"/>
      <c r="B139" s="10" t="s">
        <v>97</v>
      </c>
      <c r="C139" s="24">
        <f>C11+C97+C135</f>
        <v>710</v>
      </c>
      <c r="D139" s="24">
        <f>D11+D97+D135</f>
        <v>1</v>
      </c>
      <c r="E139" s="24">
        <f>E11+E97+E135</f>
        <v>1</v>
      </c>
      <c r="F139" s="24">
        <f>F11+F97+F135</f>
        <v>149.8</v>
      </c>
      <c r="G139" s="24">
        <f>G11+G97+G135</f>
        <v>859.8</v>
      </c>
    </row>
    <row r="140" spans="1:7" ht="12.75">
      <c r="A140" s="14"/>
      <c r="B140" s="5" t="s">
        <v>98</v>
      </c>
      <c r="C140" s="31"/>
      <c r="D140" s="26"/>
      <c r="E140" s="26"/>
      <c r="F140" s="16"/>
      <c r="G140" s="31">
        <f>F140+C140</f>
        <v>0</v>
      </c>
    </row>
    <row r="141" spans="1:4" ht="12.75" hidden="1">
      <c r="A141" s="95"/>
      <c r="B141" s="96"/>
      <c r="C141" s="15"/>
      <c r="D141" s="18"/>
    </row>
    <row r="142" spans="1:4" ht="12.75" hidden="1">
      <c r="A142" s="3"/>
      <c r="B142" s="6"/>
      <c r="C142" s="8"/>
      <c r="D142" s="18"/>
    </row>
    <row r="143" spans="1:4" ht="12.75" hidden="1">
      <c r="A143" s="3"/>
      <c r="B143" s="5"/>
      <c r="C143" s="9"/>
      <c r="D143" s="18"/>
    </row>
    <row r="144" spans="1:4" ht="12.75" hidden="1">
      <c r="A144" s="3"/>
      <c r="B144" s="7"/>
      <c r="C144" s="16"/>
      <c r="D144" s="18"/>
    </row>
    <row r="145" spans="1:4" ht="12.75" hidden="1">
      <c r="A145" s="3"/>
      <c r="B145" s="5"/>
      <c r="C145" s="16"/>
      <c r="D145" s="18"/>
    </row>
    <row r="146" spans="1:4" ht="12.75" hidden="1">
      <c r="A146" s="3"/>
      <c r="B146" s="7"/>
      <c r="C146" s="16"/>
      <c r="D146" s="18"/>
    </row>
    <row r="147" spans="1:4" ht="12.75" hidden="1">
      <c r="A147" s="3"/>
      <c r="B147" s="6"/>
      <c r="C147" s="16"/>
      <c r="D147" s="18"/>
    </row>
    <row r="148" spans="1:4" ht="12.75" hidden="1">
      <c r="A148" s="3"/>
      <c r="B148" s="5"/>
      <c r="C148" s="16"/>
      <c r="D148" s="18"/>
    </row>
    <row r="149" spans="1:4" ht="12.75" hidden="1">
      <c r="A149" s="3"/>
      <c r="B149" s="7"/>
      <c r="C149" s="16"/>
      <c r="D149" s="18"/>
    </row>
    <row r="150" spans="1:4" ht="12.75" hidden="1">
      <c r="A150" s="3"/>
      <c r="B150" s="5"/>
      <c r="C150" s="16"/>
      <c r="D150" s="18"/>
    </row>
    <row r="151" spans="1:4" ht="12.75" hidden="1">
      <c r="A151" s="3"/>
      <c r="B151" s="7"/>
      <c r="C151" s="17"/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  <row r="242" ht="12.75">
      <c r="D242" s="18"/>
    </row>
  </sheetData>
  <mergeCells count="13">
    <mergeCell ref="C8:E8"/>
    <mergeCell ref="B1:E1"/>
    <mergeCell ref="B2:E2"/>
    <mergeCell ref="A141:B141"/>
    <mergeCell ref="A6:C6"/>
    <mergeCell ref="B9:B10"/>
    <mergeCell ref="A7:C7"/>
    <mergeCell ref="A9:A10"/>
    <mergeCell ref="C9:C10"/>
    <mergeCell ref="F9:F10"/>
    <mergeCell ref="G9:G10"/>
    <mergeCell ref="D9:D10"/>
    <mergeCell ref="E9:E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45"/>
  <sheetViews>
    <sheetView workbookViewId="0" topLeftCell="A1">
      <pane xSplit="1" ySplit="10" topLeftCell="B6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03" sqref="F103"/>
    </sheetView>
  </sheetViews>
  <sheetFormatPr defaultColWidth="9.140625" defaultRowHeight="12.75" outlineLevelRow="1"/>
  <cols>
    <col min="1" max="1" width="21.421875" style="1" customWidth="1"/>
    <col min="2" max="2" width="63.140625" style="2" customWidth="1"/>
    <col min="3" max="3" width="9.710937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107" t="s">
        <v>74</v>
      </c>
      <c r="C1" s="107"/>
      <c r="D1" s="107"/>
      <c r="E1" s="107"/>
    </row>
    <row r="2" spans="2:5" ht="12.75">
      <c r="B2" s="107" t="s">
        <v>119</v>
      </c>
      <c r="C2" s="107"/>
      <c r="D2" s="107"/>
      <c r="E2" s="107"/>
    </row>
    <row r="3" spans="2:3" ht="12.75">
      <c r="B3" s="23" t="s">
        <v>120</v>
      </c>
      <c r="C3" s="23"/>
    </row>
    <row r="4" spans="2:3" ht="12.75">
      <c r="B4" s="23" t="s">
        <v>19</v>
      </c>
      <c r="C4" s="23"/>
    </row>
    <row r="6" spans="1:3" ht="18.75">
      <c r="A6" s="97" t="s">
        <v>179</v>
      </c>
      <c r="B6" s="97"/>
      <c r="C6" s="97"/>
    </row>
    <row r="7" spans="1:3" ht="12.75" hidden="1">
      <c r="A7" s="99"/>
      <c r="B7" s="99"/>
      <c r="C7" s="99"/>
    </row>
    <row r="8" spans="1:5" ht="18.75">
      <c r="A8" s="51" t="s">
        <v>167</v>
      </c>
      <c r="C8" s="106" t="s">
        <v>76</v>
      </c>
      <c r="D8" s="106"/>
      <c r="E8" s="106"/>
    </row>
    <row r="9" spans="1:7" ht="19.5" customHeight="1">
      <c r="A9" s="100" t="s">
        <v>77</v>
      </c>
      <c r="B9" s="98" t="s">
        <v>78</v>
      </c>
      <c r="C9" s="102" t="s">
        <v>163</v>
      </c>
      <c r="D9" s="104"/>
      <c r="E9" s="105"/>
      <c r="F9" s="108" t="s">
        <v>188</v>
      </c>
      <c r="G9" s="108" t="s">
        <v>187</v>
      </c>
    </row>
    <row r="10" spans="1:7" ht="20.25" customHeight="1">
      <c r="A10" s="101"/>
      <c r="B10" s="98"/>
      <c r="C10" s="103"/>
      <c r="D10" s="104"/>
      <c r="E10" s="105"/>
      <c r="F10" s="109"/>
      <c r="G10" s="109"/>
    </row>
    <row r="11" spans="1:7" s="20" customFormat="1" ht="12.75">
      <c r="A11" s="19" t="s">
        <v>100</v>
      </c>
      <c r="B11" s="4" t="s">
        <v>80</v>
      </c>
      <c r="C11" s="24">
        <f>C12+C36+C38+C55+C83+C86+C66+C64+C50+C52</f>
        <v>437.59999999999997</v>
      </c>
      <c r="D11" s="24">
        <f>D12+D36+D38+D55+D83+D86+D66+D64+D50+D52</f>
        <v>1</v>
      </c>
      <c r="E11" s="24">
        <f>E12+E36+E38+E55+E83+E86+E66+E64+E50+E52</f>
        <v>1</v>
      </c>
      <c r="F11" s="24">
        <f>F12+F36+F38+F55+F83+F86+F66+F64+F50+F52</f>
        <v>448.0000000000001</v>
      </c>
      <c r="G11" s="24">
        <f aca="true" t="shared" si="0" ref="G11:G78">F11/C11*100</f>
        <v>102.37659963436931</v>
      </c>
    </row>
    <row r="12" spans="1:7" s="20" customFormat="1" ht="15.75" customHeight="1">
      <c r="A12" s="19" t="s">
        <v>101</v>
      </c>
      <c r="B12" s="6" t="s">
        <v>81</v>
      </c>
      <c r="C12" s="24">
        <f>C15</f>
        <v>303.7</v>
      </c>
      <c r="D12" s="24">
        <f>D15</f>
        <v>0</v>
      </c>
      <c r="E12" s="24">
        <f>E15</f>
        <v>0</v>
      </c>
      <c r="F12" s="24">
        <f>F15</f>
        <v>303.6</v>
      </c>
      <c r="G12" s="24">
        <f t="shared" si="0"/>
        <v>99.96707276918012</v>
      </c>
    </row>
    <row r="13" spans="1:7" ht="12.75" hidden="1">
      <c r="A13" s="3"/>
      <c r="B13" s="6"/>
      <c r="C13" s="25"/>
      <c r="D13" s="26"/>
      <c r="E13" s="24"/>
      <c r="F13" s="16"/>
      <c r="G13" s="24" t="e">
        <f t="shared" si="0"/>
        <v>#DIV/0!</v>
      </c>
    </row>
    <row r="14" spans="1:7" ht="12.75" hidden="1">
      <c r="A14" s="3"/>
      <c r="B14" s="7"/>
      <c r="C14" s="27"/>
      <c r="D14" s="26"/>
      <c r="E14" s="24"/>
      <c r="F14" s="16"/>
      <c r="G14" s="24" t="e">
        <f t="shared" si="0"/>
        <v>#DIV/0!</v>
      </c>
    </row>
    <row r="15" spans="1:7" ht="12.75">
      <c r="A15" s="3" t="s">
        <v>102</v>
      </c>
      <c r="B15" s="6" t="s">
        <v>82</v>
      </c>
      <c r="C15" s="25">
        <f>C16+C19</f>
        <v>303.7</v>
      </c>
      <c r="D15" s="25">
        <f>D16+D19</f>
        <v>0</v>
      </c>
      <c r="E15" s="25">
        <f>E16+E19</f>
        <v>0</v>
      </c>
      <c r="F15" s="25">
        <f>F16+F19</f>
        <v>303.6</v>
      </c>
      <c r="G15" s="24">
        <f t="shared" si="0"/>
        <v>99.96707276918012</v>
      </c>
    </row>
    <row r="16" spans="1:7" ht="25.5">
      <c r="A16" s="3" t="s">
        <v>111</v>
      </c>
      <c r="B16" s="5" t="s">
        <v>161</v>
      </c>
      <c r="C16" s="28">
        <f>C17+C18</f>
        <v>303.7</v>
      </c>
      <c r="D16" s="28">
        <f>D17+D18</f>
        <v>0</v>
      </c>
      <c r="E16" s="28">
        <f>E17+E18</f>
        <v>0</v>
      </c>
      <c r="F16" s="28">
        <f>F17+F18</f>
        <v>173.2</v>
      </c>
      <c r="G16" s="24">
        <f t="shared" si="0"/>
        <v>57.0299637800461</v>
      </c>
    </row>
    <row r="17" spans="1:7" ht="55.5" customHeight="1">
      <c r="A17" s="45" t="s">
        <v>160</v>
      </c>
      <c r="B17" s="7" t="s">
        <v>41</v>
      </c>
      <c r="C17" s="46">
        <v>303.7</v>
      </c>
      <c r="D17" s="47"/>
      <c r="E17" s="46"/>
      <c r="F17" s="16">
        <v>173.2</v>
      </c>
      <c r="G17" s="24">
        <f t="shared" si="0"/>
        <v>57.0299637800461</v>
      </c>
    </row>
    <row r="18" spans="1:7" ht="51" hidden="1">
      <c r="A18" s="3" t="s">
        <v>61</v>
      </c>
      <c r="B18" s="21" t="s">
        <v>68</v>
      </c>
      <c r="C18" s="25"/>
      <c r="D18" s="26"/>
      <c r="E18" s="24"/>
      <c r="F18" s="16"/>
      <c r="G18" s="24" t="e">
        <f t="shared" si="0"/>
        <v>#DIV/0!</v>
      </c>
    </row>
    <row r="19" spans="1:7" ht="25.5">
      <c r="A19" s="3" t="s">
        <v>62</v>
      </c>
      <c r="B19" s="5" t="s">
        <v>63</v>
      </c>
      <c r="C19" s="24"/>
      <c r="D19" s="26"/>
      <c r="E19" s="24"/>
      <c r="F19" s="16">
        <v>130.4</v>
      </c>
      <c r="G19" s="24" t="e">
        <f t="shared" si="0"/>
        <v>#DIV/0!</v>
      </c>
    </row>
    <row r="20" spans="1:7" ht="12.75" hidden="1">
      <c r="A20" s="3"/>
      <c r="B20" s="7"/>
      <c r="C20" s="27"/>
      <c r="D20" s="26"/>
      <c r="E20" s="24"/>
      <c r="F20" s="16"/>
      <c r="G20" s="24" t="e">
        <f t="shared" si="0"/>
        <v>#DIV/0!</v>
      </c>
    </row>
    <row r="21" spans="1:7" ht="12.75" hidden="1">
      <c r="A21" s="3"/>
      <c r="B21" s="5"/>
      <c r="C21" s="29"/>
      <c r="D21" s="26"/>
      <c r="E21" s="24"/>
      <c r="F21" s="16"/>
      <c r="G21" s="24" t="e">
        <f t="shared" si="0"/>
        <v>#DIV/0!</v>
      </c>
    </row>
    <row r="22" spans="1:7" ht="12.75" hidden="1">
      <c r="A22" s="3"/>
      <c r="B22" s="5"/>
      <c r="C22" s="29"/>
      <c r="D22" s="26"/>
      <c r="E22" s="24"/>
      <c r="F22" s="16"/>
      <c r="G22" s="24" t="e">
        <f t="shared" si="0"/>
        <v>#DIV/0!</v>
      </c>
    </row>
    <row r="23" spans="1:7" ht="12.75" hidden="1">
      <c r="A23" s="3"/>
      <c r="B23" s="5"/>
      <c r="C23" s="29"/>
      <c r="D23" s="26"/>
      <c r="E23" s="24"/>
      <c r="F23" s="16"/>
      <c r="G23" s="24" t="e">
        <f t="shared" si="0"/>
        <v>#DIV/0!</v>
      </c>
    </row>
    <row r="24" spans="1:7" ht="12.75" hidden="1">
      <c r="A24" s="3"/>
      <c r="B24" s="5"/>
      <c r="C24" s="29"/>
      <c r="D24" s="26"/>
      <c r="E24" s="24"/>
      <c r="F24" s="16"/>
      <c r="G24" s="24" t="e">
        <f t="shared" si="0"/>
        <v>#DIV/0!</v>
      </c>
    </row>
    <row r="25" spans="1:7" ht="12.75" hidden="1">
      <c r="A25" s="3"/>
      <c r="B25" s="5"/>
      <c r="C25" s="25"/>
      <c r="D25" s="26"/>
      <c r="E25" s="24"/>
      <c r="F25" s="16"/>
      <c r="G25" s="24" t="e">
        <f t="shared" si="0"/>
        <v>#DIV/0!</v>
      </c>
    </row>
    <row r="26" spans="1:7" ht="12.75" hidden="1">
      <c r="A26" s="3"/>
      <c r="B26" s="7"/>
      <c r="C26" s="27"/>
      <c r="D26" s="26"/>
      <c r="E26" s="24"/>
      <c r="F26" s="16"/>
      <c r="G26" s="24" t="e">
        <f t="shared" si="0"/>
        <v>#DIV/0!</v>
      </c>
    </row>
    <row r="27" spans="1:7" ht="12.75" hidden="1">
      <c r="A27" s="3"/>
      <c r="B27" s="7"/>
      <c r="C27" s="27"/>
      <c r="D27" s="26"/>
      <c r="E27" s="24"/>
      <c r="F27" s="16"/>
      <c r="G27" s="24" t="e">
        <f t="shared" si="0"/>
        <v>#DIV/0!</v>
      </c>
    </row>
    <row r="28" spans="1:7" ht="12.75" hidden="1">
      <c r="A28" s="3"/>
      <c r="B28" s="7"/>
      <c r="C28" s="27"/>
      <c r="D28" s="26"/>
      <c r="E28" s="24"/>
      <c r="F28" s="16"/>
      <c r="G28" s="24" t="e">
        <f t="shared" si="0"/>
        <v>#DIV/0!</v>
      </c>
    </row>
    <row r="29" spans="1:7" ht="12.75" hidden="1">
      <c r="A29" s="3"/>
      <c r="B29" s="5"/>
      <c r="C29" s="25"/>
      <c r="D29" s="26"/>
      <c r="E29" s="24"/>
      <c r="F29" s="16"/>
      <c r="G29" s="24" t="e">
        <f t="shared" si="0"/>
        <v>#DIV/0!</v>
      </c>
    </row>
    <row r="30" spans="1:7" ht="12.75" hidden="1">
      <c r="A30" s="3"/>
      <c r="B30" s="7"/>
      <c r="C30" s="27"/>
      <c r="D30" s="26"/>
      <c r="E30" s="24"/>
      <c r="F30" s="16"/>
      <c r="G30" s="24" t="e">
        <f t="shared" si="0"/>
        <v>#DIV/0!</v>
      </c>
    </row>
    <row r="31" spans="1:7" ht="12.75" hidden="1">
      <c r="A31" s="3"/>
      <c r="B31" s="7"/>
      <c r="C31" s="27"/>
      <c r="D31" s="26"/>
      <c r="E31" s="24"/>
      <c r="F31" s="16"/>
      <c r="G31" s="24" t="e">
        <f t="shared" si="0"/>
        <v>#DIV/0!</v>
      </c>
    </row>
    <row r="32" spans="1:7" ht="12.75" hidden="1">
      <c r="A32" s="3"/>
      <c r="B32" s="7"/>
      <c r="C32" s="27"/>
      <c r="D32" s="26"/>
      <c r="E32" s="24"/>
      <c r="F32" s="16"/>
      <c r="G32" s="24" t="e">
        <f t="shared" si="0"/>
        <v>#DIV/0!</v>
      </c>
    </row>
    <row r="33" spans="1:7" ht="12.75" hidden="1">
      <c r="A33" s="3"/>
      <c r="B33" s="5"/>
      <c r="C33" s="29"/>
      <c r="D33" s="26"/>
      <c r="E33" s="24"/>
      <c r="F33" s="16"/>
      <c r="G33" s="24" t="e">
        <f t="shared" si="0"/>
        <v>#DIV/0!</v>
      </c>
    </row>
    <row r="34" spans="1:7" ht="12.75" hidden="1">
      <c r="A34" s="3"/>
      <c r="B34" s="5"/>
      <c r="C34" s="29"/>
      <c r="D34" s="26"/>
      <c r="E34" s="24"/>
      <c r="F34" s="16"/>
      <c r="G34" s="24" t="e">
        <f t="shared" si="0"/>
        <v>#DIV/0!</v>
      </c>
    </row>
    <row r="35" spans="1:7" ht="12.75" hidden="1">
      <c r="A35" s="3"/>
      <c r="B35" s="5"/>
      <c r="C35" s="29"/>
      <c r="D35" s="26"/>
      <c r="E35" s="24"/>
      <c r="F35" s="16"/>
      <c r="G35" s="24" t="e">
        <f t="shared" si="0"/>
        <v>#DIV/0!</v>
      </c>
    </row>
    <row r="36" spans="1:7" s="20" customFormat="1" ht="12.75">
      <c r="A36" s="19" t="s">
        <v>103</v>
      </c>
      <c r="B36" s="6" t="s">
        <v>83</v>
      </c>
      <c r="C36" s="24">
        <f>C37</f>
        <v>0</v>
      </c>
      <c r="D36" s="24">
        <f>D37</f>
        <v>0</v>
      </c>
      <c r="E36" s="24">
        <f>E37</f>
        <v>0</v>
      </c>
      <c r="F36" s="24">
        <f>F37</f>
        <v>0.1</v>
      </c>
      <c r="G36" s="24" t="e">
        <f>G37</f>
        <v>#DIV/0!</v>
      </c>
    </row>
    <row r="37" spans="1:7" ht="15" customHeight="1">
      <c r="A37" s="3" t="s">
        <v>25</v>
      </c>
      <c r="B37" s="21" t="s">
        <v>26</v>
      </c>
      <c r="C37" s="30"/>
      <c r="D37" s="26"/>
      <c r="E37" s="24"/>
      <c r="F37" s="16">
        <v>0.1</v>
      </c>
      <c r="G37" s="24" t="e">
        <f t="shared" si="0"/>
        <v>#DIV/0!</v>
      </c>
    </row>
    <row r="38" spans="1:7" s="20" customFormat="1" ht="12.75">
      <c r="A38" s="19" t="s">
        <v>112</v>
      </c>
      <c r="B38" s="6" t="s">
        <v>27</v>
      </c>
      <c r="C38" s="24">
        <f>C39+C41</f>
        <v>110</v>
      </c>
      <c r="D38" s="24">
        <f>D39+D41</f>
        <v>0</v>
      </c>
      <c r="E38" s="24">
        <f>E39+E41</f>
        <v>0</v>
      </c>
      <c r="F38" s="24">
        <f>F39+F41</f>
        <v>100.5</v>
      </c>
      <c r="G38" s="24">
        <f t="shared" si="0"/>
        <v>91.36363636363637</v>
      </c>
    </row>
    <row r="39" spans="1:7" s="20" customFormat="1" ht="12.75">
      <c r="A39" s="19" t="s">
        <v>28</v>
      </c>
      <c r="B39" s="6" t="s">
        <v>113</v>
      </c>
      <c r="C39" s="24">
        <f>C40</f>
        <v>10</v>
      </c>
      <c r="D39" s="24">
        <f>D40</f>
        <v>0</v>
      </c>
      <c r="E39" s="24">
        <f>E40</f>
        <v>0</v>
      </c>
      <c r="F39" s="24">
        <f>F40</f>
        <v>9.6</v>
      </c>
      <c r="G39" s="24">
        <f t="shared" si="0"/>
        <v>96</v>
      </c>
    </row>
    <row r="40" spans="1:7" ht="12.75">
      <c r="A40" s="3" t="s">
        <v>29</v>
      </c>
      <c r="B40" s="21" t="s">
        <v>30</v>
      </c>
      <c r="C40" s="30">
        <v>10</v>
      </c>
      <c r="D40" s="26"/>
      <c r="E40" s="24"/>
      <c r="F40" s="16">
        <v>9.6</v>
      </c>
      <c r="G40" s="24">
        <f t="shared" si="0"/>
        <v>96</v>
      </c>
    </row>
    <row r="41" spans="1:7" s="20" customFormat="1" ht="12.75">
      <c r="A41" s="19" t="s">
        <v>31</v>
      </c>
      <c r="B41" s="6" t="s">
        <v>32</v>
      </c>
      <c r="C41" s="24">
        <f>C42+C48</f>
        <v>100</v>
      </c>
      <c r="D41" s="24">
        <f>D42+D48</f>
        <v>0</v>
      </c>
      <c r="E41" s="24">
        <f>E42+E48</f>
        <v>0</v>
      </c>
      <c r="F41" s="24">
        <f>F42+F48</f>
        <v>90.9</v>
      </c>
      <c r="G41" s="24">
        <f t="shared" si="0"/>
        <v>90.9</v>
      </c>
    </row>
    <row r="42" spans="1:7" s="20" customFormat="1" ht="27">
      <c r="A42" s="19" t="s">
        <v>33</v>
      </c>
      <c r="B42" s="35" t="s">
        <v>34</v>
      </c>
      <c r="C42" s="37">
        <f>C43</f>
        <v>100</v>
      </c>
      <c r="D42" s="37">
        <f>D43</f>
        <v>0</v>
      </c>
      <c r="E42" s="37">
        <f>E43</f>
        <v>0</v>
      </c>
      <c r="F42" s="37">
        <f>F43</f>
        <v>89.7</v>
      </c>
      <c r="G42" s="24">
        <f t="shared" si="0"/>
        <v>89.7</v>
      </c>
    </row>
    <row r="43" spans="1:7" ht="25.5">
      <c r="A43" s="3" t="s">
        <v>35</v>
      </c>
      <c r="B43" s="7" t="s">
        <v>36</v>
      </c>
      <c r="C43" s="27">
        <v>100</v>
      </c>
      <c r="D43" s="26"/>
      <c r="E43" s="33"/>
      <c r="F43" s="16">
        <v>89.7</v>
      </c>
      <c r="G43" s="24">
        <f t="shared" si="0"/>
        <v>89.7</v>
      </c>
    </row>
    <row r="44" spans="1:7" ht="12.75" hidden="1">
      <c r="A44" s="3"/>
      <c r="B44" s="6"/>
      <c r="C44" s="25"/>
      <c r="D44" s="26"/>
      <c r="E44" s="24"/>
      <c r="F44" s="16"/>
      <c r="G44" s="24" t="e">
        <f t="shared" si="0"/>
        <v>#DIV/0!</v>
      </c>
    </row>
    <row r="45" spans="1:7" ht="12.75" hidden="1">
      <c r="A45" s="3"/>
      <c r="B45" s="5"/>
      <c r="C45" s="29"/>
      <c r="D45" s="26"/>
      <c r="E45" s="24"/>
      <c r="F45" s="16"/>
      <c r="G45" s="24" t="e">
        <f t="shared" si="0"/>
        <v>#DIV/0!</v>
      </c>
    </row>
    <row r="46" spans="1:7" ht="12.75" hidden="1">
      <c r="A46" s="3"/>
      <c r="B46" s="5"/>
      <c r="C46" s="25"/>
      <c r="D46" s="26"/>
      <c r="E46" s="24"/>
      <c r="F46" s="16"/>
      <c r="G46" s="24" t="e">
        <f t="shared" si="0"/>
        <v>#DIV/0!</v>
      </c>
    </row>
    <row r="47" spans="1:7" ht="12.75" hidden="1">
      <c r="A47" s="3"/>
      <c r="B47" s="5"/>
      <c r="C47" s="29"/>
      <c r="D47" s="26"/>
      <c r="E47" s="24"/>
      <c r="F47" s="16"/>
      <c r="G47" s="24" t="e">
        <f t="shared" si="0"/>
        <v>#DIV/0!</v>
      </c>
    </row>
    <row r="48" spans="1:7" ht="27">
      <c r="A48" s="19" t="s">
        <v>37</v>
      </c>
      <c r="B48" s="35" t="s">
        <v>40</v>
      </c>
      <c r="C48" s="29">
        <f>C49</f>
        <v>0</v>
      </c>
      <c r="D48" s="29">
        <f>D49</f>
        <v>0</v>
      </c>
      <c r="E48" s="29">
        <f>E49</f>
        <v>0</v>
      </c>
      <c r="F48" s="29">
        <f>F49</f>
        <v>1.2</v>
      </c>
      <c r="G48" s="29" t="e">
        <f>G49</f>
        <v>#DIV/0!</v>
      </c>
    </row>
    <row r="49" spans="1:7" ht="25.5">
      <c r="A49" s="3" t="s">
        <v>38</v>
      </c>
      <c r="B49" s="7" t="s">
        <v>39</v>
      </c>
      <c r="C49" s="29"/>
      <c r="D49" s="26"/>
      <c r="E49" s="24"/>
      <c r="F49" s="16">
        <v>1.2</v>
      </c>
      <c r="G49" s="24" t="e">
        <f t="shared" si="0"/>
        <v>#DIV/0!</v>
      </c>
    </row>
    <row r="50" spans="1:7" ht="13.5">
      <c r="A50" s="19" t="s">
        <v>181</v>
      </c>
      <c r="B50" s="35" t="s">
        <v>182</v>
      </c>
      <c r="C50" s="52">
        <f>C51</f>
        <v>0</v>
      </c>
      <c r="D50" s="52">
        <f>D51</f>
        <v>1</v>
      </c>
      <c r="E50" s="52">
        <f>E51</f>
        <v>1</v>
      </c>
      <c r="F50" s="52">
        <f>F51</f>
        <v>0</v>
      </c>
      <c r="G50" s="24" t="e">
        <f t="shared" si="0"/>
        <v>#DIV/0!</v>
      </c>
    </row>
    <row r="51" spans="1:7" ht="12.75">
      <c r="A51" s="3" t="s">
        <v>180</v>
      </c>
      <c r="B51" s="5" t="s">
        <v>183</v>
      </c>
      <c r="C51" s="29"/>
      <c r="D51" s="29">
        <v>1</v>
      </c>
      <c r="E51" s="29">
        <v>1</v>
      </c>
      <c r="F51" s="29"/>
      <c r="G51" s="24" t="e">
        <f t="shared" si="0"/>
        <v>#DIV/0!</v>
      </c>
    </row>
    <row r="52" spans="1:7" ht="25.5">
      <c r="A52" s="19" t="s">
        <v>191</v>
      </c>
      <c r="B52" s="6" t="s">
        <v>190</v>
      </c>
      <c r="C52" s="52">
        <f>C53</f>
        <v>0</v>
      </c>
      <c r="D52" s="52">
        <f aca="true" t="shared" si="1" ref="D52:F53">D53</f>
        <v>0</v>
      </c>
      <c r="E52" s="52">
        <f t="shared" si="1"/>
        <v>0</v>
      </c>
      <c r="F52" s="52">
        <f t="shared" si="1"/>
        <v>9.1</v>
      </c>
      <c r="G52" s="24" t="e">
        <f t="shared" si="0"/>
        <v>#DIV/0!</v>
      </c>
    </row>
    <row r="53" spans="1:7" ht="12.75">
      <c r="A53" s="19" t="s">
        <v>192</v>
      </c>
      <c r="B53" s="6" t="s">
        <v>193</v>
      </c>
      <c r="C53" s="52">
        <f>C54</f>
        <v>0</v>
      </c>
      <c r="D53" s="52">
        <f t="shared" si="1"/>
        <v>0</v>
      </c>
      <c r="E53" s="52">
        <f t="shared" si="1"/>
        <v>0</v>
      </c>
      <c r="F53" s="52">
        <f t="shared" si="1"/>
        <v>9.1</v>
      </c>
      <c r="G53" s="24" t="e">
        <f t="shared" si="0"/>
        <v>#DIV/0!</v>
      </c>
    </row>
    <row r="54" spans="1:7" ht="12.75">
      <c r="A54" s="3" t="s">
        <v>189</v>
      </c>
      <c r="B54" s="5" t="s">
        <v>194</v>
      </c>
      <c r="C54" s="29"/>
      <c r="D54" s="29"/>
      <c r="E54" s="29"/>
      <c r="F54" s="29">
        <v>9.1</v>
      </c>
      <c r="G54" s="24" t="e">
        <f t="shared" si="0"/>
        <v>#DIV/0!</v>
      </c>
    </row>
    <row r="55" spans="1:7" ht="25.5">
      <c r="A55" s="19" t="s">
        <v>99</v>
      </c>
      <c r="B55" s="6" t="s">
        <v>84</v>
      </c>
      <c r="C55" s="24">
        <f>C58</f>
        <v>23.900000000000002</v>
      </c>
      <c r="D55" s="24">
        <f>D58</f>
        <v>0</v>
      </c>
      <c r="E55" s="24">
        <f>E58</f>
        <v>0</v>
      </c>
      <c r="F55" s="24">
        <f>F58</f>
        <v>26.1</v>
      </c>
      <c r="G55" s="24">
        <f t="shared" si="0"/>
        <v>109.20502092050208</v>
      </c>
    </row>
    <row r="56" spans="1:7" ht="12.75" hidden="1">
      <c r="A56" s="3"/>
      <c r="B56" s="6"/>
      <c r="C56" s="25">
        <v>5000</v>
      </c>
      <c r="D56" s="26"/>
      <c r="E56" s="24"/>
      <c r="F56" s="16"/>
      <c r="G56" s="24">
        <f t="shared" si="0"/>
        <v>0</v>
      </c>
    </row>
    <row r="57" spans="1:7" ht="12.75" hidden="1">
      <c r="A57" s="3"/>
      <c r="B57" s="5"/>
      <c r="C57" s="29">
        <v>5000</v>
      </c>
      <c r="D57" s="26"/>
      <c r="E57" s="24"/>
      <c r="F57" s="16"/>
      <c r="G57" s="24">
        <f t="shared" si="0"/>
        <v>0</v>
      </c>
    </row>
    <row r="58" spans="1:7" ht="25.5">
      <c r="A58" s="3" t="s">
        <v>104</v>
      </c>
      <c r="B58" s="6" t="s">
        <v>85</v>
      </c>
      <c r="C58" s="25">
        <f>C59+C62</f>
        <v>23.900000000000002</v>
      </c>
      <c r="D58" s="25">
        <f>D59+D62</f>
        <v>0</v>
      </c>
      <c r="E58" s="25">
        <f>E59+E62</f>
        <v>0</v>
      </c>
      <c r="F58" s="25">
        <f>F59+F62</f>
        <v>26.1</v>
      </c>
      <c r="G58" s="24">
        <f t="shared" si="0"/>
        <v>109.20502092050208</v>
      </c>
    </row>
    <row r="59" spans="1:7" ht="38.25">
      <c r="A59" s="3" t="s">
        <v>73</v>
      </c>
      <c r="B59" s="6" t="s">
        <v>21</v>
      </c>
      <c r="C59" s="25">
        <f aca="true" t="shared" si="2" ref="C59:F60">C60</f>
        <v>21.6</v>
      </c>
      <c r="D59" s="25">
        <f t="shared" si="2"/>
        <v>0</v>
      </c>
      <c r="E59" s="25">
        <f t="shared" si="2"/>
        <v>0</v>
      </c>
      <c r="F59" s="25">
        <f t="shared" si="2"/>
        <v>23.8</v>
      </c>
      <c r="G59" s="24">
        <f t="shared" si="0"/>
        <v>110.18518518518519</v>
      </c>
    </row>
    <row r="60" spans="1:7" ht="60" customHeight="1">
      <c r="A60" s="48" t="s">
        <v>22</v>
      </c>
      <c r="B60" s="35" t="s">
        <v>23</v>
      </c>
      <c r="C60" s="33">
        <f t="shared" si="2"/>
        <v>21.6</v>
      </c>
      <c r="D60" s="33">
        <f t="shared" si="2"/>
        <v>0</v>
      </c>
      <c r="E60" s="33">
        <f t="shared" si="2"/>
        <v>0</v>
      </c>
      <c r="F60" s="33">
        <f t="shared" si="2"/>
        <v>23.8</v>
      </c>
      <c r="G60" s="24">
        <f t="shared" si="0"/>
        <v>110.18518518518519</v>
      </c>
    </row>
    <row r="61" spans="1:7" ht="51.75" customHeight="1">
      <c r="A61" s="3" t="s">
        <v>20</v>
      </c>
      <c r="B61" s="21" t="s">
        <v>23</v>
      </c>
      <c r="C61" s="33">
        <v>21.6</v>
      </c>
      <c r="D61" s="25"/>
      <c r="E61" s="24"/>
      <c r="F61" s="16">
        <v>23.8</v>
      </c>
      <c r="G61" s="24">
        <f t="shared" si="0"/>
        <v>110.18518518518519</v>
      </c>
    </row>
    <row r="62" spans="1:7" s="20" customFormat="1" ht="69" customHeight="1">
      <c r="A62" s="19" t="s">
        <v>75</v>
      </c>
      <c r="B62" s="6" t="s">
        <v>162</v>
      </c>
      <c r="C62" s="24">
        <f>C63</f>
        <v>2.3</v>
      </c>
      <c r="D62" s="24">
        <f>D63</f>
        <v>0</v>
      </c>
      <c r="E62" s="24">
        <f>E63</f>
        <v>0</v>
      </c>
      <c r="F62" s="24">
        <f>F63</f>
        <v>2.3</v>
      </c>
      <c r="G62" s="24">
        <f t="shared" si="0"/>
        <v>100</v>
      </c>
    </row>
    <row r="63" spans="1:7" ht="38.25">
      <c r="A63" s="3" t="s">
        <v>126</v>
      </c>
      <c r="B63" s="7" t="s">
        <v>0</v>
      </c>
      <c r="C63" s="32">
        <v>2.3</v>
      </c>
      <c r="D63" s="26"/>
      <c r="E63" s="24"/>
      <c r="F63" s="16">
        <v>2.3</v>
      </c>
      <c r="G63" s="24">
        <f t="shared" si="0"/>
        <v>100</v>
      </c>
    </row>
    <row r="64" spans="1:7" s="20" customFormat="1" ht="13.5" hidden="1">
      <c r="A64" s="19"/>
      <c r="B64" s="35"/>
      <c r="C64" s="36">
        <f>C65</f>
        <v>0</v>
      </c>
      <c r="D64" s="31"/>
      <c r="E64" s="24"/>
      <c r="F64" s="49"/>
      <c r="G64" s="24" t="e">
        <f t="shared" si="0"/>
        <v>#DIV/0!</v>
      </c>
    </row>
    <row r="65" spans="1:7" ht="12.75" hidden="1">
      <c r="A65" s="3"/>
      <c r="B65" s="7"/>
      <c r="C65" s="32"/>
      <c r="D65" s="26"/>
      <c r="E65" s="24"/>
      <c r="F65" s="16"/>
      <c r="G65" s="24" t="e">
        <f t="shared" si="0"/>
        <v>#DIV/0!</v>
      </c>
    </row>
    <row r="66" spans="1:7" ht="27">
      <c r="A66" s="19" t="s">
        <v>2</v>
      </c>
      <c r="B66" s="35" t="s">
        <v>116</v>
      </c>
      <c r="C66" s="36">
        <f>C67</f>
        <v>0</v>
      </c>
      <c r="D66" s="36"/>
      <c r="E66" s="36"/>
      <c r="F66" s="16"/>
      <c r="G66" s="24" t="e">
        <f t="shared" si="0"/>
        <v>#DIV/0!</v>
      </c>
    </row>
    <row r="67" spans="1:7" ht="15" customHeight="1">
      <c r="A67" s="19" t="s">
        <v>3</v>
      </c>
      <c r="B67" s="6" t="s">
        <v>117</v>
      </c>
      <c r="C67" s="24">
        <f>C68</f>
        <v>0</v>
      </c>
      <c r="D67" s="24"/>
      <c r="E67" s="24"/>
      <c r="F67" s="16"/>
      <c r="G67" s="24" t="e">
        <f t="shared" si="0"/>
        <v>#DIV/0!</v>
      </c>
    </row>
    <row r="68" spans="1:7" ht="25.5">
      <c r="A68" s="3" t="s">
        <v>1</v>
      </c>
      <c r="B68" s="7" t="s">
        <v>118</v>
      </c>
      <c r="C68" s="32"/>
      <c r="D68" s="26"/>
      <c r="E68" s="24"/>
      <c r="F68" s="16"/>
      <c r="G68" s="24" t="e">
        <f t="shared" si="0"/>
        <v>#DIV/0!</v>
      </c>
    </row>
    <row r="69" spans="1:7" ht="25.5" customHeight="1" hidden="1">
      <c r="A69" s="3"/>
      <c r="B69" s="6"/>
      <c r="C69" s="25"/>
      <c r="D69" s="26"/>
      <c r="E69" s="24"/>
      <c r="F69" s="16"/>
      <c r="G69" s="24" t="e">
        <f t="shared" si="0"/>
        <v>#DIV/0!</v>
      </c>
    </row>
    <row r="70" spans="1:7" ht="12.75" hidden="1">
      <c r="A70" s="3"/>
      <c r="B70" s="5"/>
      <c r="C70" s="24"/>
      <c r="D70" s="26"/>
      <c r="E70" s="24"/>
      <c r="F70" s="16"/>
      <c r="G70" s="24" t="e">
        <f t="shared" si="0"/>
        <v>#DIV/0!</v>
      </c>
    </row>
    <row r="71" spans="1:7" ht="12.75" hidden="1">
      <c r="A71" s="3"/>
      <c r="B71" s="7"/>
      <c r="C71" s="32"/>
      <c r="D71" s="26"/>
      <c r="E71" s="24"/>
      <c r="F71" s="16"/>
      <c r="G71" s="24" t="e">
        <f t="shared" si="0"/>
        <v>#DIV/0!</v>
      </c>
    </row>
    <row r="72" spans="1:7" ht="12.75" hidden="1">
      <c r="A72" s="3"/>
      <c r="B72" s="5"/>
      <c r="C72" s="25"/>
      <c r="D72" s="26"/>
      <c r="E72" s="24"/>
      <c r="F72" s="16"/>
      <c r="G72" s="24" t="e">
        <f t="shared" si="0"/>
        <v>#DIV/0!</v>
      </c>
    </row>
    <row r="73" spans="1:7" ht="12.75" hidden="1">
      <c r="A73" s="3"/>
      <c r="B73" s="6"/>
      <c r="C73" s="28"/>
      <c r="D73" s="26"/>
      <c r="E73" s="24"/>
      <c r="F73" s="16"/>
      <c r="G73" s="24" t="e">
        <f t="shared" si="0"/>
        <v>#DIV/0!</v>
      </c>
    </row>
    <row r="74" spans="1:7" ht="12.75" hidden="1">
      <c r="A74" s="3"/>
      <c r="B74" s="5"/>
      <c r="C74" s="25"/>
      <c r="D74" s="26"/>
      <c r="E74" s="24"/>
      <c r="F74" s="16"/>
      <c r="G74" s="24" t="e">
        <f t="shared" si="0"/>
        <v>#DIV/0!</v>
      </c>
    </row>
    <row r="75" spans="1:7" ht="12.75" hidden="1">
      <c r="A75" s="3"/>
      <c r="B75" s="6"/>
      <c r="C75" s="25"/>
      <c r="D75" s="26"/>
      <c r="E75" s="24"/>
      <c r="F75" s="16"/>
      <c r="G75" s="24" t="e">
        <f t="shared" si="0"/>
        <v>#DIV/0!</v>
      </c>
    </row>
    <row r="76" spans="1:7" ht="12.75" hidden="1">
      <c r="A76" s="3"/>
      <c r="B76" s="5"/>
      <c r="C76" s="33"/>
      <c r="D76" s="26"/>
      <c r="E76" s="24"/>
      <c r="F76" s="16"/>
      <c r="G76" s="24" t="e">
        <f t="shared" si="0"/>
        <v>#DIV/0!</v>
      </c>
    </row>
    <row r="77" spans="1:7" ht="12.75" hidden="1">
      <c r="A77" s="3"/>
      <c r="B77" s="7"/>
      <c r="C77" s="32"/>
      <c r="D77" s="26"/>
      <c r="E77" s="24"/>
      <c r="F77" s="16"/>
      <c r="G77" s="24" t="e">
        <f t="shared" si="0"/>
        <v>#DIV/0!</v>
      </c>
    </row>
    <row r="78" spans="1:7" ht="21" customHeight="1" hidden="1">
      <c r="A78" s="3"/>
      <c r="B78" s="5"/>
      <c r="C78" s="34"/>
      <c r="D78" s="26"/>
      <c r="E78" s="24"/>
      <c r="F78" s="16"/>
      <c r="G78" s="24" t="e">
        <f t="shared" si="0"/>
        <v>#DIV/0!</v>
      </c>
    </row>
    <row r="79" spans="1:7" ht="12.75" hidden="1">
      <c r="A79" s="3"/>
      <c r="B79" s="7"/>
      <c r="C79" s="32"/>
      <c r="D79" s="26"/>
      <c r="E79" s="24"/>
      <c r="F79" s="16"/>
      <c r="G79" s="24" t="e">
        <f aca="true" t="shared" si="3" ref="G79:G142">F79/C79*100</f>
        <v>#DIV/0!</v>
      </c>
    </row>
    <row r="80" spans="1:7" ht="12.75" hidden="1">
      <c r="A80" s="3"/>
      <c r="B80" s="5"/>
      <c r="C80" s="25"/>
      <c r="D80" s="26"/>
      <c r="E80" s="24"/>
      <c r="F80" s="16"/>
      <c r="G80" s="24" t="e">
        <f t="shared" si="3"/>
        <v>#DIV/0!</v>
      </c>
    </row>
    <row r="81" spans="1:7" ht="12.75" hidden="1">
      <c r="A81" s="3"/>
      <c r="B81" s="6"/>
      <c r="C81" s="25"/>
      <c r="D81" s="26"/>
      <c r="E81" s="24"/>
      <c r="F81" s="16"/>
      <c r="G81" s="24" t="e">
        <f t="shared" si="3"/>
        <v>#DIV/0!</v>
      </c>
    </row>
    <row r="82" spans="1:7" ht="12.75" hidden="1">
      <c r="A82" s="3"/>
      <c r="B82" s="5"/>
      <c r="C82" s="28"/>
      <c r="D82" s="26"/>
      <c r="E82" s="24"/>
      <c r="F82" s="16"/>
      <c r="G82" s="24" t="e">
        <f t="shared" si="3"/>
        <v>#DIV/0!</v>
      </c>
    </row>
    <row r="83" spans="1:7" s="20" customFormat="1" ht="12.75">
      <c r="A83" s="19" t="s">
        <v>4</v>
      </c>
      <c r="B83" s="6" t="s">
        <v>127</v>
      </c>
      <c r="C83" s="24">
        <f aca="true" t="shared" si="4" ref="C83:G84">C84</f>
        <v>0</v>
      </c>
      <c r="D83" s="24">
        <f t="shared" si="4"/>
        <v>0</v>
      </c>
      <c r="E83" s="24">
        <f t="shared" si="4"/>
        <v>0</v>
      </c>
      <c r="F83" s="24">
        <f t="shared" si="4"/>
        <v>8.6</v>
      </c>
      <c r="G83" s="24" t="e">
        <f t="shared" si="4"/>
        <v>#DIV/0!</v>
      </c>
    </row>
    <row r="84" spans="1:7" ht="12.75">
      <c r="A84" s="3" t="s">
        <v>5</v>
      </c>
      <c r="B84" s="6" t="s">
        <v>6</v>
      </c>
      <c r="C84" s="24">
        <f t="shared" si="4"/>
        <v>0</v>
      </c>
      <c r="D84" s="24">
        <f t="shared" si="4"/>
        <v>0</v>
      </c>
      <c r="E84" s="24">
        <f t="shared" si="4"/>
        <v>0</v>
      </c>
      <c r="F84" s="24">
        <f t="shared" si="4"/>
        <v>8.6</v>
      </c>
      <c r="G84" s="24" t="e">
        <f t="shared" si="4"/>
        <v>#DIV/0!</v>
      </c>
    </row>
    <row r="85" spans="1:7" ht="30" customHeight="1">
      <c r="A85" s="3" t="s">
        <v>7</v>
      </c>
      <c r="B85" s="5" t="s">
        <v>8</v>
      </c>
      <c r="C85" s="28"/>
      <c r="D85" s="28"/>
      <c r="E85" s="30"/>
      <c r="F85" s="16">
        <v>8.6</v>
      </c>
      <c r="G85" s="24" t="e">
        <f t="shared" si="3"/>
        <v>#DIV/0!</v>
      </c>
    </row>
    <row r="86" spans="1:7" s="20" customFormat="1" ht="17.25" customHeight="1" hidden="1">
      <c r="A86" s="19" t="s">
        <v>105</v>
      </c>
      <c r="B86" s="6" t="s">
        <v>106</v>
      </c>
      <c r="C86" s="30">
        <f>C87+C89+C90+C92+C93+C94+C95+C98</f>
        <v>0</v>
      </c>
      <c r="D86" s="30"/>
      <c r="E86" s="30"/>
      <c r="F86" s="49"/>
      <c r="G86" s="24" t="e">
        <f t="shared" si="3"/>
        <v>#DIV/0!</v>
      </c>
    </row>
    <row r="87" spans="1:7" s="20" customFormat="1" ht="20.25" customHeight="1" hidden="1">
      <c r="A87" s="19" t="s">
        <v>121</v>
      </c>
      <c r="B87" s="6" t="s">
        <v>122</v>
      </c>
      <c r="C87" s="30">
        <f>C88</f>
        <v>0</v>
      </c>
      <c r="D87" s="30"/>
      <c r="E87" s="30"/>
      <c r="F87" s="49"/>
      <c r="G87" s="24" t="e">
        <f t="shared" si="3"/>
        <v>#DIV/0!</v>
      </c>
    </row>
    <row r="88" spans="1:7" s="44" customFormat="1" ht="40.5" customHeight="1" hidden="1">
      <c r="A88" s="43" t="s">
        <v>145</v>
      </c>
      <c r="B88" s="21" t="s">
        <v>146</v>
      </c>
      <c r="C88" s="38"/>
      <c r="D88" s="38"/>
      <c r="E88" s="30"/>
      <c r="F88" s="50"/>
      <c r="G88" s="24" t="e">
        <f t="shared" si="3"/>
        <v>#DIV/0!</v>
      </c>
    </row>
    <row r="89" spans="1:7" s="20" customFormat="1" ht="55.5" customHeight="1" hidden="1">
      <c r="A89" s="19" t="s">
        <v>124</v>
      </c>
      <c r="B89" s="6" t="s">
        <v>147</v>
      </c>
      <c r="C89" s="30"/>
      <c r="D89" s="30"/>
      <c r="E89" s="30"/>
      <c r="F89" s="49"/>
      <c r="G89" s="24" t="e">
        <f t="shared" si="3"/>
        <v>#DIV/0!</v>
      </c>
    </row>
    <row r="90" spans="1:7" s="20" customFormat="1" ht="28.5" customHeight="1" hidden="1">
      <c r="A90" s="19" t="s">
        <v>148</v>
      </c>
      <c r="B90" s="6" t="s">
        <v>149</v>
      </c>
      <c r="C90" s="30">
        <f>C91</f>
        <v>0</v>
      </c>
      <c r="D90" s="30"/>
      <c r="E90" s="30"/>
      <c r="F90" s="49"/>
      <c r="G90" s="24" t="e">
        <f t="shared" si="3"/>
        <v>#DIV/0!</v>
      </c>
    </row>
    <row r="91" spans="1:7" s="44" customFormat="1" ht="40.5" customHeight="1" hidden="1">
      <c r="A91" s="43" t="s">
        <v>123</v>
      </c>
      <c r="B91" s="21" t="s">
        <v>150</v>
      </c>
      <c r="C91" s="38"/>
      <c r="D91" s="38"/>
      <c r="E91" s="30"/>
      <c r="F91" s="50"/>
      <c r="G91" s="24" t="e">
        <f t="shared" si="3"/>
        <v>#DIV/0!</v>
      </c>
    </row>
    <row r="92" spans="1:7" s="20" customFormat="1" ht="28.5" customHeight="1" hidden="1">
      <c r="A92" s="19" t="s">
        <v>151</v>
      </c>
      <c r="B92" s="6" t="s">
        <v>152</v>
      </c>
      <c r="C92" s="30"/>
      <c r="D92" s="30"/>
      <c r="E92" s="30"/>
      <c r="F92" s="49"/>
      <c r="G92" s="24" t="e">
        <f t="shared" si="3"/>
        <v>#DIV/0!</v>
      </c>
    </row>
    <row r="93" spans="1:7" s="20" customFormat="1" ht="41.25" customHeight="1" hidden="1">
      <c r="A93" s="19" t="s">
        <v>153</v>
      </c>
      <c r="B93" s="6" t="s">
        <v>154</v>
      </c>
      <c r="C93" s="30"/>
      <c r="D93" s="30"/>
      <c r="E93" s="30"/>
      <c r="F93" s="49"/>
      <c r="G93" s="24" t="e">
        <f t="shared" si="3"/>
        <v>#DIV/0!</v>
      </c>
    </row>
    <row r="94" spans="1:7" s="20" customFormat="1" ht="27" customHeight="1" hidden="1">
      <c r="A94" s="19" t="s">
        <v>155</v>
      </c>
      <c r="B94" s="6" t="s">
        <v>156</v>
      </c>
      <c r="C94" s="30"/>
      <c r="D94" s="30"/>
      <c r="E94" s="30"/>
      <c r="F94" s="49"/>
      <c r="G94" s="24" t="e">
        <f t="shared" si="3"/>
        <v>#DIV/0!</v>
      </c>
    </row>
    <row r="95" spans="1:7" s="20" customFormat="1" ht="26.25" customHeight="1" hidden="1">
      <c r="A95" s="19" t="s">
        <v>157</v>
      </c>
      <c r="B95" s="6" t="s">
        <v>158</v>
      </c>
      <c r="C95" s="30">
        <f>C97</f>
        <v>0</v>
      </c>
      <c r="D95" s="30"/>
      <c r="E95" s="30"/>
      <c r="F95" s="49"/>
      <c r="G95" s="24" t="e">
        <f t="shared" si="3"/>
        <v>#DIV/0!</v>
      </c>
    </row>
    <row r="96" spans="1:7" s="20" customFormat="1" ht="17.25" customHeight="1" hidden="1">
      <c r="A96" s="19"/>
      <c r="B96" s="6"/>
      <c r="C96" s="30"/>
      <c r="D96" s="30"/>
      <c r="E96" s="30"/>
      <c r="F96" s="49"/>
      <c r="G96" s="24" t="e">
        <f t="shared" si="3"/>
        <v>#DIV/0!</v>
      </c>
    </row>
    <row r="97" spans="1:7" s="44" customFormat="1" ht="17.25" customHeight="1" hidden="1">
      <c r="A97" s="43" t="s">
        <v>125</v>
      </c>
      <c r="B97" s="21" t="s">
        <v>159</v>
      </c>
      <c r="C97" s="38"/>
      <c r="D97" s="38"/>
      <c r="E97" s="38"/>
      <c r="F97" s="50"/>
      <c r="G97" s="24" t="e">
        <f t="shared" si="3"/>
        <v>#DIV/0!</v>
      </c>
    </row>
    <row r="98" spans="1:7" s="20" customFormat="1" ht="30" customHeight="1" hidden="1">
      <c r="A98" s="19"/>
      <c r="B98" s="6"/>
      <c r="C98" s="30"/>
      <c r="D98" s="30"/>
      <c r="E98" s="30"/>
      <c r="F98" s="49"/>
      <c r="G98" s="24" t="e">
        <f t="shared" si="3"/>
        <v>#DIV/0!</v>
      </c>
    </row>
    <row r="99" spans="1:7" ht="12.75" hidden="1">
      <c r="A99" s="3"/>
      <c r="B99" s="10"/>
      <c r="C99" s="34"/>
      <c r="D99" s="26"/>
      <c r="E99" s="24"/>
      <c r="F99" s="16"/>
      <c r="G99" s="24" t="e">
        <f t="shared" si="3"/>
        <v>#DIV/0!</v>
      </c>
    </row>
    <row r="100" spans="1:7" ht="12.75">
      <c r="A100" s="3" t="s">
        <v>86</v>
      </c>
      <c r="B100" s="6" t="s">
        <v>87</v>
      </c>
      <c r="C100" s="24">
        <f>C101</f>
        <v>716.5</v>
      </c>
      <c r="D100" s="24">
        <f>D101</f>
        <v>0</v>
      </c>
      <c r="E100" s="24">
        <f>E101</f>
        <v>0</v>
      </c>
      <c r="F100" s="24">
        <f>F101</f>
        <v>716.5</v>
      </c>
      <c r="G100" s="24">
        <f t="shared" si="3"/>
        <v>100</v>
      </c>
    </row>
    <row r="101" spans="1:7" ht="38.25" customHeight="1">
      <c r="A101" s="3" t="s">
        <v>88</v>
      </c>
      <c r="B101" s="5" t="s">
        <v>89</v>
      </c>
      <c r="C101" s="24">
        <f>C102+C107+C133+C137</f>
        <v>716.5</v>
      </c>
      <c r="D101" s="24">
        <f>D102+D107+D133+D137</f>
        <v>0</v>
      </c>
      <c r="E101" s="24">
        <f>E102+E107+E133+E137</f>
        <v>0</v>
      </c>
      <c r="F101" s="24">
        <f>F102+F107+F133+F137</f>
        <v>716.5</v>
      </c>
      <c r="G101" s="24">
        <f t="shared" si="3"/>
        <v>100</v>
      </c>
    </row>
    <row r="102" spans="1:7" ht="18" customHeight="1">
      <c r="A102" s="3" t="s">
        <v>128</v>
      </c>
      <c r="B102" s="6" t="s">
        <v>90</v>
      </c>
      <c r="C102" s="24">
        <f>C104</f>
        <v>694.3</v>
      </c>
      <c r="D102" s="24">
        <f>D104</f>
        <v>0</v>
      </c>
      <c r="E102" s="24">
        <f>E104</f>
        <v>0</v>
      </c>
      <c r="F102" s="24">
        <f>F104</f>
        <v>694.3</v>
      </c>
      <c r="G102" s="24">
        <f t="shared" si="3"/>
        <v>100</v>
      </c>
    </row>
    <row r="103" spans="1:7" ht="12.75">
      <c r="A103" s="3" t="s">
        <v>129</v>
      </c>
      <c r="B103" s="6" t="s">
        <v>130</v>
      </c>
      <c r="C103" s="24">
        <f>C104</f>
        <v>694.3</v>
      </c>
      <c r="D103" s="24">
        <f>D104</f>
        <v>0</v>
      </c>
      <c r="E103" s="24">
        <f>E104</f>
        <v>0</v>
      </c>
      <c r="F103" s="24">
        <f>F104</f>
        <v>694.3</v>
      </c>
      <c r="G103" s="24">
        <f t="shared" si="3"/>
        <v>100</v>
      </c>
    </row>
    <row r="104" spans="1:7" ht="25.5">
      <c r="A104" s="3" t="s">
        <v>9</v>
      </c>
      <c r="B104" s="5" t="s">
        <v>10</v>
      </c>
      <c r="C104" s="28">
        <v>694.3</v>
      </c>
      <c r="D104" s="26"/>
      <c r="E104" s="24"/>
      <c r="F104" s="16">
        <v>694.3</v>
      </c>
      <c r="G104" s="24">
        <f t="shared" si="3"/>
        <v>100</v>
      </c>
    </row>
    <row r="105" spans="1:7" ht="38.25" hidden="1" outlineLevel="1">
      <c r="A105" s="11" t="s">
        <v>91</v>
      </c>
      <c r="B105" s="12" t="s">
        <v>92</v>
      </c>
      <c r="C105" s="34"/>
      <c r="D105" s="26"/>
      <c r="E105" s="24"/>
      <c r="F105" s="16"/>
      <c r="G105" s="24" t="e">
        <f t="shared" si="3"/>
        <v>#DIV/0!</v>
      </c>
    </row>
    <row r="106" spans="1:7" ht="12.75" hidden="1" collapsed="1">
      <c r="A106" s="3"/>
      <c r="B106" s="5"/>
      <c r="C106" s="28"/>
      <c r="D106" s="26"/>
      <c r="E106" s="24"/>
      <c r="F106" s="16"/>
      <c r="G106" s="24" t="e">
        <f t="shared" si="3"/>
        <v>#DIV/0!</v>
      </c>
    </row>
    <row r="107" spans="1:7" ht="15.75" customHeight="1">
      <c r="A107" s="3" t="s">
        <v>11</v>
      </c>
      <c r="B107" s="6" t="s">
        <v>93</v>
      </c>
      <c r="C107" s="24">
        <f>C108+C110+C112+C115+C119+C124+C117+C121</f>
        <v>22.2</v>
      </c>
      <c r="D107" s="24">
        <f>D108+D110+D112+D115+D119+D124+D117+D121</f>
        <v>0</v>
      </c>
      <c r="E107" s="24">
        <f>E108+E110+E112+E115+E119+E124+E117+E121</f>
        <v>0</v>
      </c>
      <c r="F107" s="24">
        <f>F108+F110+F112+F115+F119+F124+F117+F121</f>
        <v>22.2</v>
      </c>
      <c r="G107" s="24">
        <f t="shared" si="3"/>
        <v>100</v>
      </c>
    </row>
    <row r="108" spans="1:7" ht="25.5" hidden="1">
      <c r="A108" s="3" t="s">
        <v>132</v>
      </c>
      <c r="B108" s="6" t="s">
        <v>53</v>
      </c>
      <c r="C108" s="24">
        <f>C109</f>
        <v>0</v>
      </c>
      <c r="D108" s="24"/>
      <c r="E108" s="24"/>
      <c r="F108" s="16"/>
      <c r="G108" s="24" t="e">
        <f t="shared" si="3"/>
        <v>#DIV/0!</v>
      </c>
    </row>
    <row r="109" spans="1:7" ht="28.5" customHeight="1" hidden="1">
      <c r="A109" s="3" t="s">
        <v>44</v>
      </c>
      <c r="B109" s="21" t="s">
        <v>133</v>
      </c>
      <c r="C109" s="33"/>
      <c r="D109" s="33"/>
      <c r="E109" s="24"/>
      <c r="F109" s="16"/>
      <c r="G109" s="24" t="e">
        <f t="shared" si="3"/>
        <v>#DIV/0!</v>
      </c>
    </row>
    <row r="110" spans="1:7" s="20" customFormat="1" ht="25.5">
      <c r="A110" s="19" t="s">
        <v>13</v>
      </c>
      <c r="B110" s="6" t="s">
        <v>131</v>
      </c>
      <c r="C110" s="24">
        <f>C111</f>
        <v>1</v>
      </c>
      <c r="D110" s="24">
        <f>D111</f>
        <v>0</v>
      </c>
      <c r="E110" s="24">
        <f>E111</f>
        <v>0</v>
      </c>
      <c r="F110" s="24">
        <f>F111</f>
        <v>1</v>
      </c>
      <c r="G110" s="24">
        <f t="shared" si="3"/>
        <v>100</v>
      </c>
    </row>
    <row r="111" spans="1:7" ht="26.25" customHeight="1">
      <c r="A111" s="3" t="s">
        <v>14</v>
      </c>
      <c r="B111" s="5" t="s">
        <v>12</v>
      </c>
      <c r="C111" s="28">
        <v>1</v>
      </c>
      <c r="D111" s="26"/>
      <c r="E111" s="24"/>
      <c r="F111" s="16">
        <v>1</v>
      </c>
      <c r="G111" s="24">
        <f t="shared" si="3"/>
        <v>100</v>
      </c>
    </row>
    <row r="112" spans="1:7" ht="63.75" hidden="1">
      <c r="A112" s="19" t="s">
        <v>134</v>
      </c>
      <c r="B112" s="6" t="s">
        <v>42</v>
      </c>
      <c r="C112" s="24">
        <f>C113</f>
        <v>0</v>
      </c>
      <c r="D112" s="24"/>
      <c r="E112" s="24"/>
      <c r="F112" s="16"/>
      <c r="G112" s="24" t="e">
        <f t="shared" si="3"/>
        <v>#DIV/0!</v>
      </c>
    </row>
    <row r="113" spans="1:7" ht="63.75" hidden="1">
      <c r="A113" s="3" t="s">
        <v>135</v>
      </c>
      <c r="B113" s="5" t="s">
        <v>43</v>
      </c>
      <c r="C113" s="28"/>
      <c r="D113" s="26"/>
      <c r="E113" s="24"/>
      <c r="F113" s="16"/>
      <c r="G113" s="24" t="e">
        <f t="shared" si="3"/>
        <v>#DIV/0!</v>
      </c>
    </row>
    <row r="114" spans="1:7" ht="12.75" hidden="1" outlineLevel="1">
      <c r="A114" s="39"/>
      <c r="B114" s="40"/>
      <c r="C114" s="34"/>
      <c r="D114" s="26"/>
      <c r="E114" s="24"/>
      <c r="F114" s="16"/>
      <c r="G114" s="24" t="e">
        <f t="shared" si="3"/>
        <v>#DIV/0!</v>
      </c>
    </row>
    <row r="115" spans="1:7" s="20" customFormat="1" ht="25.5" hidden="1" outlineLevel="1">
      <c r="A115" s="41" t="s">
        <v>136</v>
      </c>
      <c r="B115" s="42" t="s">
        <v>138</v>
      </c>
      <c r="C115" s="24">
        <f>C116</f>
        <v>0</v>
      </c>
      <c r="D115" s="24"/>
      <c r="E115" s="24"/>
      <c r="F115" s="49"/>
      <c r="G115" s="24" t="e">
        <f t="shared" si="3"/>
        <v>#DIV/0!</v>
      </c>
    </row>
    <row r="116" spans="1:7" ht="25.5" hidden="1" outlineLevel="1">
      <c r="A116" s="39" t="s">
        <v>137</v>
      </c>
      <c r="B116" s="40" t="s">
        <v>139</v>
      </c>
      <c r="C116" s="34"/>
      <c r="D116" s="26"/>
      <c r="E116" s="24"/>
      <c r="F116" s="16"/>
      <c r="G116" s="24" t="e">
        <f t="shared" si="3"/>
        <v>#DIV/0!</v>
      </c>
    </row>
    <row r="117" spans="1:7" s="20" customFormat="1" ht="25.5" outlineLevel="1">
      <c r="A117" s="41" t="s">
        <v>15</v>
      </c>
      <c r="B117" s="42" t="s">
        <v>17</v>
      </c>
      <c r="C117" s="24">
        <f>C118</f>
        <v>21.2</v>
      </c>
      <c r="D117" s="24">
        <f>D118</f>
        <v>0</v>
      </c>
      <c r="E117" s="24">
        <f>E118</f>
        <v>0</v>
      </c>
      <c r="F117" s="24">
        <f>F118</f>
        <v>21.2</v>
      </c>
      <c r="G117" s="24">
        <f t="shared" si="3"/>
        <v>100</v>
      </c>
    </row>
    <row r="118" spans="1:7" ht="25.5" customHeight="1" outlineLevel="1">
      <c r="A118" s="39" t="s">
        <v>16</v>
      </c>
      <c r="B118" s="40" t="s">
        <v>18</v>
      </c>
      <c r="C118" s="34">
        <v>21.2</v>
      </c>
      <c r="D118" s="34"/>
      <c r="E118" s="24"/>
      <c r="F118" s="16">
        <v>21.2</v>
      </c>
      <c r="G118" s="24">
        <f t="shared" si="3"/>
        <v>100</v>
      </c>
    </row>
    <row r="119" spans="1:7" s="20" customFormat="1" ht="25.5" hidden="1" outlineLevel="1">
      <c r="A119" s="41" t="s">
        <v>140</v>
      </c>
      <c r="B119" s="42" t="s">
        <v>142</v>
      </c>
      <c r="C119" s="24">
        <f>C120</f>
        <v>0</v>
      </c>
      <c r="D119" s="24"/>
      <c r="E119" s="24"/>
      <c r="F119" s="49"/>
      <c r="G119" s="24" t="e">
        <f t="shared" si="3"/>
        <v>#DIV/0!</v>
      </c>
    </row>
    <row r="120" spans="1:7" ht="25.5" hidden="1" outlineLevel="1">
      <c r="A120" s="39" t="s">
        <v>141</v>
      </c>
      <c r="B120" s="40" t="s">
        <v>143</v>
      </c>
      <c r="C120" s="34"/>
      <c r="D120" s="26"/>
      <c r="E120" s="24"/>
      <c r="F120" s="16"/>
      <c r="G120" s="24" t="e">
        <f t="shared" si="3"/>
        <v>#DIV/0!</v>
      </c>
    </row>
    <row r="121" spans="1:7" s="20" customFormat="1" ht="38.25" customHeight="1" hidden="1" outlineLevel="1">
      <c r="A121" s="41" t="s">
        <v>70</v>
      </c>
      <c r="B121" s="42" t="s">
        <v>71</v>
      </c>
      <c r="C121" s="24">
        <f>C122</f>
        <v>0</v>
      </c>
      <c r="D121" s="31"/>
      <c r="E121" s="24"/>
      <c r="F121" s="49"/>
      <c r="G121" s="24" t="e">
        <f t="shared" si="3"/>
        <v>#DIV/0!</v>
      </c>
    </row>
    <row r="122" spans="1:7" ht="43.5" customHeight="1" hidden="1" outlineLevel="1">
      <c r="A122" s="39" t="s">
        <v>69</v>
      </c>
      <c r="B122" s="40" t="s">
        <v>72</v>
      </c>
      <c r="C122" s="34"/>
      <c r="D122" s="26"/>
      <c r="E122" s="24"/>
      <c r="F122" s="16"/>
      <c r="G122" s="24" t="e">
        <f t="shared" si="3"/>
        <v>#DIV/0!</v>
      </c>
    </row>
    <row r="123" spans="1:7" ht="12.75" hidden="1" outlineLevel="1">
      <c r="A123" s="39"/>
      <c r="B123" s="40"/>
      <c r="C123" s="34"/>
      <c r="D123" s="26"/>
      <c r="E123" s="24"/>
      <c r="F123" s="16"/>
      <c r="G123" s="24" t="e">
        <f t="shared" si="3"/>
        <v>#DIV/0!</v>
      </c>
    </row>
    <row r="124" spans="1:7" ht="13.5" customHeight="1" hidden="1" collapsed="1">
      <c r="A124" s="3" t="s">
        <v>51</v>
      </c>
      <c r="B124" s="22" t="s">
        <v>114</v>
      </c>
      <c r="C124" s="24">
        <f>C125</f>
        <v>0</v>
      </c>
      <c r="D124" s="24"/>
      <c r="E124" s="24"/>
      <c r="F124" s="16"/>
      <c r="G124" s="24" t="e">
        <f t="shared" si="3"/>
        <v>#DIV/0!</v>
      </c>
    </row>
    <row r="125" spans="1:7" ht="16.5" customHeight="1" hidden="1">
      <c r="A125" s="3" t="s">
        <v>52</v>
      </c>
      <c r="B125" s="5" t="s">
        <v>144</v>
      </c>
      <c r="C125" s="34">
        <f>SUM(C126:C132)</f>
        <v>0</v>
      </c>
      <c r="D125" s="34"/>
      <c r="E125" s="24"/>
      <c r="F125" s="16"/>
      <c r="G125" s="24" t="e">
        <f t="shared" si="3"/>
        <v>#DIV/0!</v>
      </c>
    </row>
    <row r="126" spans="1:7" ht="38.25" hidden="1">
      <c r="A126" s="3" t="s">
        <v>59</v>
      </c>
      <c r="B126" s="5" t="s">
        <v>54</v>
      </c>
      <c r="C126" s="34"/>
      <c r="D126" s="26"/>
      <c r="E126" s="24"/>
      <c r="F126" s="16"/>
      <c r="G126" s="24" t="e">
        <f t="shared" si="3"/>
        <v>#DIV/0!</v>
      </c>
    </row>
    <row r="127" spans="1:7" ht="25.5" hidden="1">
      <c r="A127" s="3"/>
      <c r="B127" s="5" t="s">
        <v>55</v>
      </c>
      <c r="C127" s="34"/>
      <c r="D127" s="26"/>
      <c r="E127" s="24"/>
      <c r="F127" s="16"/>
      <c r="G127" s="24" t="e">
        <f t="shared" si="3"/>
        <v>#DIV/0!</v>
      </c>
    </row>
    <row r="128" spans="1:7" ht="25.5" hidden="1">
      <c r="A128" s="3"/>
      <c r="B128" s="5" t="s">
        <v>56</v>
      </c>
      <c r="C128" s="34"/>
      <c r="D128" s="26"/>
      <c r="E128" s="24"/>
      <c r="F128" s="16"/>
      <c r="G128" s="24" t="e">
        <f t="shared" si="3"/>
        <v>#DIV/0!</v>
      </c>
    </row>
    <row r="129" spans="1:7" ht="12.75" hidden="1">
      <c r="A129" s="3"/>
      <c r="B129" s="5" t="s">
        <v>57</v>
      </c>
      <c r="C129" s="34"/>
      <c r="D129" s="26"/>
      <c r="E129" s="24"/>
      <c r="F129" s="16"/>
      <c r="G129" s="24" t="e">
        <f t="shared" si="3"/>
        <v>#DIV/0!</v>
      </c>
    </row>
    <row r="130" spans="1:7" ht="29.25" customHeight="1" hidden="1">
      <c r="A130" s="3"/>
      <c r="B130" s="5" t="s">
        <v>58</v>
      </c>
      <c r="C130" s="34"/>
      <c r="D130" s="26"/>
      <c r="E130" s="24"/>
      <c r="F130" s="16"/>
      <c r="G130" s="24" t="e">
        <f t="shared" si="3"/>
        <v>#DIV/0!</v>
      </c>
    </row>
    <row r="131" spans="1:7" ht="27" customHeight="1" hidden="1">
      <c r="A131" s="3"/>
      <c r="B131" s="5" t="s">
        <v>60</v>
      </c>
      <c r="C131" s="34"/>
      <c r="D131" s="26"/>
      <c r="E131" s="24"/>
      <c r="F131" s="16"/>
      <c r="G131" s="24" t="e">
        <f t="shared" si="3"/>
        <v>#DIV/0!</v>
      </c>
    </row>
    <row r="132" spans="1:7" ht="12.75" hidden="1">
      <c r="A132" s="3"/>
      <c r="B132" s="5"/>
      <c r="C132" s="34"/>
      <c r="D132" s="26"/>
      <c r="E132" s="24"/>
      <c r="F132" s="16"/>
      <c r="G132" s="24" t="e">
        <f t="shared" si="3"/>
        <v>#DIV/0!</v>
      </c>
    </row>
    <row r="133" spans="1:7" s="20" customFormat="1" ht="25.5" hidden="1">
      <c r="A133" s="19" t="s">
        <v>46</v>
      </c>
      <c r="B133" s="6" t="s">
        <v>45</v>
      </c>
      <c r="C133" s="24">
        <f>C134</f>
        <v>0</v>
      </c>
      <c r="D133" s="24"/>
      <c r="E133" s="24"/>
      <c r="F133" s="49"/>
      <c r="G133" s="24" t="e">
        <f t="shared" si="3"/>
        <v>#DIV/0!</v>
      </c>
    </row>
    <row r="134" spans="1:7" ht="51" hidden="1">
      <c r="A134" s="3" t="s">
        <v>48</v>
      </c>
      <c r="B134" s="5" t="s">
        <v>47</v>
      </c>
      <c r="C134" s="34">
        <f>C135</f>
        <v>0</v>
      </c>
      <c r="D134" s="34"/>
      <c r="E134" s="24"/>
      <c r="F134" s="16"/>
      <c r="G134" s="24" t="e">
        <f t="shared" si="3"/>
        <v>#DIV/0!</v>
      </c>
    </row>
    <row r="135" spans="1:7" ht="38.25" hidden="1">
      <c r="A135" s="3" t="s">
        <v>50</v>
      </c>
      <c r="B135" s="5" t="s">
        <v>49</v>
      </c>
      <c r="C135" s="34"/>
      <c r="D135" s="26"/>
      <c r="E135" s="24"/>
      <c r="F135" s="16"/>
      <c r="G135" s="24" t="e">
        <f t="shared" si="3"/>
        <v>#DIV/0!</v>
      </c>
    </row>
    <row r="136" spans="1:7" s="20" customFormat="1" ht="25.5" hidden="1">
      <c r="A136" s="19" t="s">
        <v>64</v>
      </c>
      <c r="B136" s="6" t="s">
        <v>65</v>
      </c>
      <c r="C136" s="24">
        <f>C137</f>
        <v>0</v>
      </c>
      <c r="D136" s="24"/>
      <c r="E136" s="24"/>
      <c r="F136" s="49"/>
      <c r="G136" s="24" t="e">
        <f t="shared" si="3"/>
        <v>#DIV/0!</v>
      </c>
    </row>
    <row r="137" spans="1:7" ht="25.5" hidden="1">
      <c r="A137" s="3" t="s">
        <v>67</v>
      </c>
      <c r="B137" s="5" t="s">
        <v>66</v>
      </c>
      <c r="C137" s="34"/>
      <c r="D137" s="26"/>
      <c r="E137" s="24"/>
      <c r="F137" s="16"/>
      <c r="G137" s="24" t="e">
        <f t="shared" si="3"/>
        <v>#DIV/0!</v>
      </c>
    </row>
    <row r="138" spans="1:7" ht="25.5">
      <c r="A138" s="3" t="s">
        <v>107</v>
      </c>
      <c r="B138" s="6" t="s">
        <v>94</v>
      </c>
      <c r="C138" s="25">
        <f>C139</f>
        <v>0</v>
      </c>
      <c r="D138" s="25"/>
      <c r="E138" s="24"/>
      <c r="F138" s="16"/>
      <c r="G138" s="24" t="e">
        <f t="shared" si="3"/>
        <v>#DIV/0!</v>
      </c>
    </row>
    <row r="139" spans="1:7" s="20" customFormat="1" ht="18" customHeight="1">
      <c r="A139" s="19" t="s">
        <v>108</v>
      </c>
      <c r="B139" s="6" t="s">
        <v>95</v>
      </c>
      <c r="C139" s="24">
        <f>C140</f>
        <v>0</v>
      </c>
      <c r="D139" s="24"/>
      <c r="E139" s="24"/>
      <c r="F139" s="49"/>
      <c r="G139" s="24" t="e">
        <f t="shared" si="3"/>
        <v>#DIV/0!</v>
      </c>
    </row>
    <row r="140" spans="1:7" ht="20.25" customHeight="1">
      <c r="A140" s="3" t="s">
        <v>109</v>
      </c>
      <c r="B140" s="6" t="s">
        <v>96</v>
      </c>
      <c r="C140" s="24">
        <f>C141</f>
        <v>0</v>
      </c>
      <c r="D140" s="24"/>
      <c r="E140" s="24"/>
      <c r="F140" s="16"/>
      <c r="G140" s="24" t="e">
        <f t="shared" si="3"/>
        <v>#DIV/0!</v>
      </c>
    </row>
    <row r="141" spans="1:7" ht="12.75">
      <c r="A141" s="3" t="s">
        <v>115</v>
      </c>
      <c r="B141" s="5" t="s">
        <v>110</v>
      </c>
      <c r="C141" s="29"/>
      <c r="D141" s="26"/>
      <c r="E141" s="24"/>
      <c r="F141" s="16"/>
      <c r="G141" s="24" t="e">
        <f t="shared" si="3"/>
        <v>#DIV/0!</v>
      </c>
    </row>
    <row r="142" spans="1:7" ht="12.75">
      <c r="A142" s="13"/>
      <c r="B142" s="10" t="s">
        <v>97</v>
      </c>
      <c r="C142" s="24">
        <f>C11+C100+C138</f>
        <v>1154.1</v>
      </c>
      <c r="D142" s="24">
        <f>D11+D100+D138</f>
        <v>1</v>
      </c>
      <c r="E142" s="24">
        <f>E11+E100+E138</f>
        <v>1</v>
      </c>
      <c r="F142" s="24">
        <f>F11+F100+F138</f>
        <v>1164.5</v>
      </c>
      <c r="G142" s="24">
        <f t="shared" si="3"/>
        <v>100.90113508361496</v>
      </c>
    </row>
    <row r="143" spans="1:7" ht="12.75">
      <c r="A143" s="14"/>
      <c r="B143" s="5" t="s">
        <v>98</v>
      </c>
      <c r="C143" s="31"/>
      <c r="D143" s="26"/>
      <c r="E143" s="26"/>
      <c r="F143" s="16"/>
      <c r="G143" s="31">
        <f>F143+C143</f>
        <v>0</v>
      </c>
    </row>
    <row r="144" spans="1:4" ht="12.75" hidden="1">
      <c r="A144" s="95"/>
      <c r="B144" s="96"/>
      <c r="C144" s="15"/>
      <c r="D144" s="18"/>
    </row>
    <row r="145" spans="1:4" ht="12.75" hidden="1">
      <c r="A145" s="3"/>
      <c r="B145" s="6"/>
      <c r="C145" s="8"/>
      <c r="D145" s="18"/>
    </row>
    <row r="146" spans="1:4" ht="12.75" hidden="1">
      <c r="A146" s="3"/>
      <c r="B146" s="5"/>
      <c r="C146" s="9"/>
      <c r="D146" s="18"/>
    </row>
    <row r="147" spans="1:4" ht="12.75" hidden="1">
      <c r="A147" s="3"/>
      <c r="B147" s="7"/>
      <c r="C147" s="16"/>
      <c r="D147" s="18"/>
    </row>
    <row r="148" spans="1:4" ht="12.75" hidden="1">
      <c r="A148" s="3"/>
      <c r="B148" s="5"/>
      <c r="C148" s="16"/>
      <c r="D148" s="18"/>
    </row>
    <row r="149" spans="1:4" ht="12.75" hidden="1">
      <c r="A149" s="3"/>
      <c r="B149" s="7"/>
      <c r="C149" s="16"/>
      <c r="D149" s="18"/>
    </row>
    <row r="150" spans="1:4" ht="12.75" hidden="1">
      <c r="A150" s="3"/>
      <c r="B150" s="6"/>
      <c r="C150" s="16"/>
      <c r="D150" s="18"/>
    </row>
    <row r="151" spans="1:4" ht="12.75" hidden="1">
      <c r="A151" s="3"/>
      <c r="B151" s="5"/>
      <c r="C151" s="16"/>
      <c r="D151" s="18"/>
    </row>
    <row r="152" spans="1:4" ht="12.75" hidden="1">
      <c r="A152" s="3"/>
      <c r="B152" s="7"/>
      <c r="C152" s="16"/>
      <c r="D152" s="18"/>
    </row>
    <row r="153" spans="1:4" ht="12.75" hidden="1">
      <c r="A153" s="3"/>
      <c r="B153" s="5"/>
      <c r="C153" s="16"/>
      <c r="D153" s="18"/>
    </row>
    <row r="154" spans="1:4" ht="12.75" hidden="1">
      <c r="A154" s="3"/>
      <c r="B154" s="7"/>
      <c r="C154" s="17"/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  <row r="242" ht="12.75">
      <c r="D242" s="18"/>
    </row>
    <row r="243" ht="12.75">
      <c r="D243" s="18"/>
    </row>
    <row r="244" ht="12.75">
      <c r="D244" s="18"/>
    </row>
    <row r="245" ht="12.75">
      <c r="D245" s="18"/>
    </row>
  </sheetData>
  <mergeCells count="13">
    <mergeCell ref="C8:E8"/>
    <mergeCell ref="B1:E1"/>
    <mergeCell ref="B2:E2"/>
    <mergeCell ref="A144:B144"/>
    <mergeCell ref="A6:C6"/>
    <mergeCell ref="B9:B10"/>
    <mergeCell ref="A7:C7"/>
    <mergeCell ref="A9:A10"/>
    <mergeCell ref="C9:C10"/>
    <mergeCell ref="F9:F10"/>
    <mergeCell ref="G9:G10"/>
    <mergeCell ref="D9:D10"/>
    <mergeCell ref="E9:E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42"/>
  <sheetViews>
    <sheetView workbookViewId="0" topLeftCell="A1">
      <pane xSplit="1" ySplit="10" topLeftCell="B9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35" sqref="F135"/>
    </sheetView>
  </sheetViews>
  <sheetFormatPr defaultColWidth="9.140625" defaultRowHeight="12.75" outlineLevelRow="1"/>
  <cols>
    <col min="1" max="1" width="21.421875" style="1" customWidth="1"/>
    <col min="2" max="2" width="63.8515625" style="2" customWidth="1"/>
    <col min="3" max="3" width="9.710937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107" t="s">
        <v>74</v>
      </c>
      <c r="C1" s="107"/>
      <c r="D1" s="107"/>
      <c r="E1" s="107"/>
    </row>
    <row r="2" spans="2:5" ht="12.75">
      <c r="B2" s="107" t="s">
        <v>119</v>
      </c>
      <c r="C2" s="107"/>
      <c r="D2" s="107"/>
      <c r="E2" s="107"/>
    </row>
    <row r="3" spans="2:3" ht="12.75">
      <c r="B3" s="23" t="s">
        <v>120</v>
      </c>
      <c r="C3" s="23"/>
    </row>
    <row r="4" spans="2:3" ht="12.75">
      <c r="B4" s="23" t="s">
        <v>19</v>
      </c>
      <c r="C4" s="23"/>
    </row>
    <row r="6" spans="1:3" ht="18.75">
      <c r="A6" s="97" t="s">
        <v>179</v>
      </c>
      <c r="B6" s="97"/>
      <c r="C6" s="97"/>
    </row>
    <row r="7" spans="1:3" ht="12.75" hidden="1">
      <c r="A7" s="99"/>
      <c r="B7" s="99"/>
      <c r="C7" s="99"/>
    </row>
    <row r="8" spans="1:5" ht="18.75">
      <c r="A8" s="51" t="s">
        <v>167</v>
      </c>
      <c r="C8" s="106" t="s">
        <v>76</v>
      </c>
      <c r="D8" s="106"/>
      <c r="E8" s="106"/>
    </row>
    <row r="9" spans="1:7" ht="19.5" customHeight="1">
      <c r="A9" s="100" t="s">
        <v>77</v>
      </c>
      <c r="B9" s="98" t="s">
        <v>78</v>
      </c>
      <c r="C9" s="102" t="s">
        <v>163</v>
      </c>
      <c r="D9" s="104"/>
      <c r="E9" s="105"/>
      <c r="F9" s="110" t="s">
        <v>164</v>
      </c>
      <c r="G9" s="108" t="s">
        <v>165</v>
      </c>
    </row>
    <row r="10" spans="1:7" ht="20.25" customHeight="1">
      <c r="A10" s="101"/>
      <c r="B10" s="98"/>
      <c r="C10" s="103"/>
      <c r="D10" s="104"/>
      <c r="E10" s="105"/>
      <c r="F10" s="111"/>
      <c r="G10" s="109"/>
    </row>
    <row r="11" spans="1:7" s="20" customFormat="1" ht="12.75">
      <c r="A11" s="19" t="s">
        <v>100</v>
      </c>
      <c r="B11" s="4" t="s">
        <v>80</v>
      </c>
      <c r="C11" s="24">
        <f>C12+C36+C38+C52+C80+C83+C63+C61+C50</f>
        <v>324</v>
      </c>
      <c r="D11" s="24">
        <f>D12+D36+D38+D52+D80+D83+D63+D61+D50</f>
        <v>1</v>
      </c>
      <c r="E11" s="24">
        <f>E12+E36+E38+E52+E80+E83+E63+E61+E50</f>
        <v>1</v>
      </c>
      <c r="F11" s="24">
        <f>F12+F36+F38+F52+F80+F83+F63+F61+F50</f>
        <v>109.99999999999999</v>
      </c>
      <c r="G11" s="24">
        <f>G12+G36+G38+G52+G80+G83+G63+G61+G50</f>
        <v>434</v>
      </c>
    </row>
    <row r="12" spans="1:7" s="20" customFormat="1" ht="15.75" customHeight="1">
      <c r="A12" s="19" t="s">
        <v>101</v>
      </c>
      <c r="B12" s="6" t="s">
        <v>81</v>
      </c>
      <c r="C12" s="24">
        <f>C15</f>
        <v>150</v>
      </c>
      <c r="D12" s="24">
        <f>D15</f>
        <v>0</v>
      </c>
      <c r="E12" s="24">
        <f>E15</f>
        <v>0</v>
      </c>
      <c r="F12" s="24">
        <f>F15</f>
        <v>153.7</v>
      </c>
      <c r="G12" s="24">
        <f>G15</f>
        <v>303.7</v>
      </c>
    </row>
    <row r="13" spans="1:7" ht="12.75" hidden="1">
      <c r="A13" s="3"/>
      <c r="B13" s="6"/>
      <c r="C13" s="25"/>
      <c r="D13" s="26"/>
      <c r="E13" s="24"/>
      <c r="F13" s="16"/>
      <c r="G13" s="31">
        <f aca="true" t="shared" si="0" ref="G13:G40">F13+C13</f>
        <v>0</v>
      </c>
    </row>
    <row r="14" spans="1:7" ht="12.75" hidden="1">
      <c r="A14" s="3"/>
      <c r="B14" s="7"/>
      <c r="C14" s="27"/>
      <c r="D14" s="26"/>
      <c r="E14" s="24"/>
      <c r="F14" s="16"/>
      <c r="G14" s="31">
        <f t="shared" si="0"/>
        <v>0</v>
      </c>
    </row>
    <row r="15" spans="1:7" ht="12.75">
      <c r="A15" s="3" t="s">
        <v>102</v>
      </c>
      <c r="B15" s="6" t="s">
        <v>82</v>
      </c>
      <c r="C15" s="25">
        <f>C16+C19</f>
        <v>150</v>
      </c>
      <c r="D15" s="25">
        <f>D16+D19</f>
        <v>0</v>
      </c>
      <c r="E15" s="25">
        <f>E16+E19</f>
        <v>0</v>
      </c>
      <c r="F15" s="25">
        <f>F16+F19</f>
        <v>153.7</v>
      </c>
      <c r="G15" s="25">
        <f>G16+G19</f>
        <v>303.7</v>
      </c>
    </row>
    <row r="16" spans="1:7" ht="25.5">
      <c r="A16" s="3" t="s">
        <v>111</v>
      </c>
      <c r="B16" s="5" t="s">
        <v>161</v>
      </c>
      <c r="C16" s="28">
        <f>C17+C18</f>
        <v>150</v>
      </c>
      <c r="D16" s="28">
        <f>D17+D18</f>
        <v>0</v>
      </c>
      <c r="E16" s="28">
        <f>E17+E18</f>
        <v>0</v>
      </c>
      <c r="F16" s="28">
        <f>F17+F18</f>
        <v>153.7</v>
      </c>
      <c r="G16" s="28">
        <f>G17+G18</f>
        <v>303.7</v>
      </c>
    </row>
    <row r="17" spans="1:7" ht="55.5" customHeight="1">
      <c r="A17" s="45" t="s">
        <v>160</v>
      </c>
      <c r="B17" s="7" t="s">
        <v>41</v>
      </c>
      <c r="C17" s="46">
        <v>150</v>
      </c>
      <c r="D17" s="47"/>
      <c r="E17" s="46"/>
      <c r="F17" s="16">
        <f>94+59.7</f>
        <v>153.7</v>
      </c>
      <c r="G17" s="31">
        <f t="shared" si="0"/>
        <v>303.7</v>
      </c>
    </row>
    <row r="18" spans="1:7" ht="51" hidden="1">
      <c r="A18" s="3" t="s">
        <v>61</v>
      </c>
      <c r="B18" s="21" t="s">
        <v>68</v>
      </c>
      <c r="C18" s="25"/>
      <c r="D18" s="26"/>
      <c r="E18" s="24"/>
      <c r="F18" s="16"/>
      <c r="G18" s="31">
        <f t="shared" si="0"/>
        <v>0</v>
      </c>
    </row>
    <row r="19" spans="1:7" ht="25.5" hidden="1">
      <c r="A19" s="3" t="s">
        <v>62</v>
      </c>
      <c r="B19" s="5" t="s">
        <v>63</v>
      </c>
      <c r="C19" s="24"/>
      <c r="D19" s="26"/>
      <c r="E19" s="24"/>
      <c r="F19" s="16"/>
      <c r="G19" s="31">
        <f t="shared" si="0"/>
        <v>0</v>
      </c>
    </row>
    <row r="20" spans="1:7" ht="12.75" hidden="1">
      <c r="A20" s="3"/>
      <c r="B20" s="7"/>
      <c r="C20" s="27"/>
      <c r="D20" s="26"/>
      <c r="E20" s="24"/>
      <c r="F20" s="16"/>
      <c r="G20" s="31">
        <f t="shared" si="0"/>
        <v>0</v>
      </c>
    </row>
    <row r="21" spans="1:7" ht="12.75" hidden="1">
      <c r="A21" s="3"/>
      <c r="B21" s="5"/>
      <c r="C21" s="29"/>
      <c r="D21" s="26"/>
      <c r="E21" s="24"/>
      <c r="F21" s="16"/>
      <c r="G21" s="31">
        <f t="shared" si="0"/>
        <v>0</v>
      </c>
    </row>
    <row r="22" spans="1:7" ht="12.75" hidden="1">
      <c r="A22" s="3"/>
      <c r="B22" s="5"/>
      <c r="C22" s="29"/>
      <c r="D22" s="26"/>
      <c r="E22" s="24"/>
      <c r="F22" s="16"/>
      <c r="G22" s="31">
        <f t="shared" si="0"/>
        <v>0</v>
      </c>
    </row>
    <row r="23" spans="1:7" ht="12.75" hidden="1">
      <c r="A23" s="3"/>
      <c r="B23" s="5"/>
      <c r="C23" s="29"/>
      <c r="D23" s="26"/>
      <c r="E23" s="24"/>
      <c r="F23" s="16"/>
      <c r="G23" s="31">
        <f t="shared" si="0"/>
        <v>0</v>
      </c>
    </row>
    <row r="24" spans="1:7" ht="12.75" hidden="1">
      <c r="A24" s="3"/>
      <c r="B24" s="5"/>
      <c r="C24" s="29"/>
      <c r="D24" s="26"/>
      <c r="E24" s="24"/>
      <c r="F24" s="16"/>
      <c r="G24" s="31">
        <f t="shared" si="0"/>
        <v>0</v>
      </c>
    </row>
    <row r="25" spans="1:7" ht="12.75" hidden="1">
      <c r="A25" s="3"/>
      <c r="B25" s="5"/>
      <c r="C25" s="25"/>
      <c r="D25" s="26"/>
      <c r="E25" s="24"/>
      <c r="F25" s="16"/>
      <c r="G25" s="31">
        <f t="shared" si="0"/>
        <v>0</v>
      </c>
    </row>
    <row r="26" spans="1:7" ht="12.75" hidden="1">
      <c r="A26" s="3"/>
      <c r="B26" s="7"/>
      <c r="C26" s="27"/>
      <c r="D26" s="26"/>
      <c r="E26" s="24"/>
      <c r="F26" s="16"/>
      <c r="G26" s="31">
        <f t="shared" si="0"/>
        <v>0</v>
      </c>
    </row>
    <row r="27" spans="1:7" ht="12.75" hidden="1">
      <c r="A27" s="3"/>
      <c r="B27" s="7"/>
      <c r="C27" s="27"/>
      <c r="D27" s="26"/>
      <c r="E27" s="24"/>
      <c r="F27" s="16"/>
      <c r="G27" s="31">
        <f t="shared" si="0"/>
        <v>0</v>
      </c>
    </row>
    <row r="28" spans="1:7" ht="12.75" hidden="1">
      <c r="A28" s="3"/>
      <c r="B28" s="7"/>
      <c r="C28" s="27"/>
      <c r="D28" s="26"/>
      <c r="E28" s="24"/>
      <c r="F28" s="16"/>
      <c r="G28" s="31">
        <f t="shared" si="0"/>
        <v>0</v>
      </c>
    </row>
    <row r="29" spans="1:7" ht="12.75" hidden="1">
      <c r="A29" s="3"/>
      <c r="B29" s="5"/>
      <c r="C29" s="25"/>
      <c r="D29" s="26"/>
      <c r="E29" s="24"/>
      <c r="F29" s="16"/>
      <c r="G29" s="31">
        <f t="shared" si="0"/>
        <v>0</v>
      </c>
    </row>
    <row r="30" spans="1:7" ht="12.75" hidden="1">
      <c r="A30" s="3"/>
      <c r="B30" s="7"/>
      <c r="C30" s="27"/>
      <c r="D30" s="26"/>
      <c r="E30" s="24"/>
      <c r="F30" s="16"/>
      <c r="G30" s="31">
        <f t="shared" si="0"/>
        <v>0</v>
      </c>
    </row>
    <row r="31" spans="1:7" ht="12.75" hidden="1">
      <c r="A31" s="3"/>
      <c r="B31" s="7"/>
      <c r="C31" s="27"/>
      <c r="D31" s="26"/>
      <c r="E31" s="24"/>
      <c r="F31" s="16"/>
      <c r="G31" s="31">
        <f t="shared" si="0"/>
        <v>0</v>
      </c>
    </row>
    <row r="32" spans="1:7" ht="12.75" hidden="1">
      <c r="A32" s="3"/>
      <c r="B32" s="7"/>
      <c r="C32" s="27"/>
      <c r="D32" s="26"/>
      <c r="E32" s="24"/>
      <c r="F32" s="16"/>
      <c r="G32" s="31">
        <f t="shared" si="0"/>
        <v>0</v>
      </c>
    </row>
    <row r="33" spans="1:7" ht="12.75" hidden="1">
      <c r="A33" s="3"/>
      <c r="B33" s="5"/>
      <c r="C33" s="29"/>
      <c r="D33" s="26"/>
      <c r="E33" s="24"/>
      <c r="F33" s="16"/>
      <c r="G33" s="31">
        <f t="shared" si="0"/>
        <v>0</v>
      </c>
    </row>
    <row r="34" spans="1:7" ht="12.75" hidden="1">
      <c r="A34" s="3"/>
      <c r="B34" s="5"/>
      <c r="C34" s="29"/>
      <c r="D34" s="26"/>
      <c r="E34" s="24"/>
      <c r="F34" s="16"/>
      <c r="G34" s="31">
        <f t="shared" si="0"/>
        <v>0</v>
      </c>
    </row>
    <row r="35" spans="1:7" ht="12.75" hidden="1">
      <c r="A35" s="3"/>
      <c r="B35" s="5"/>
      <c r="C35" s="29"/>
      <c r="D35" s="26"/>
      <c r="E35" s="24"/>
      <c r="F35" s="16"/>
      <c r="G35" s="31">
        <f t="shared" si="0"/>
        <v>0</v>
      </c>
    </row>
    <row r="36" spans="1:7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  <c r="F36" s="49"/>
      <c r="G36" s="31">
        <f t="shared" si="0"/>
        <v>0</v>
      </c>
    </row>
    <row r="37" spans="1:7" ht="15" customHeight="1">
      <c r="A37" s="3" t="s">
        <v>25</v>
      </c>
      <c r="B37" s="21" t="s">
        <v>26</v>
      </c>
      <c r="C37" s="30"/>
      <c r="D37" s="26"/>
      <c r="E37" s="24"/>
      <c r="F37" s="16"/>
      <c r="G37" s="31">
        <f t="shared" si="0"/>
        <v>0</v>
      </c>
    </row>
    <row r="38" spans="1:7" s="20" customFormat="1" ht="12.75">
      <c r="A38" s="19" t="s">
        <v>112</v>
      </c>
      <c r="B38" s="6" t="s">
        <v>27</v>
      </c>
      <c r="C38" s="24">
        <f>C39+C41</f>
        <v>155</v>
      </c>
      <c r="D38" s="24">
        <f>D39+D41</f>
        <v>0</v>
      </c>
      <c r="E38" s="24">
        <f>E39+E41</f>
        <v>0</v>
      </c>
      <c r="F38" s="24">
        <f>F39+F41</f>
        <v>-45</v>
      </c>
      <c r="G38" s="24">
        <f>G39+G41</f>
        <v>110</v>
      </c>
    </row>
    <row r="39" spans="1:7" s="20" customFormat="1" ht="12.75">
      <c r="A39" s="19" t="s">
        <v>28</v>
      </c>
      <c r="B39" s="6" t="s">
        <v>113</v>
      </c>
      <c r="C39" s="24">
        <f>C40</f>
        <v>10</v>
      </c>
      <c r="D39" s="24">
        <f>D40</f>
        <v>0</v>
      </c>
      <c r="E39" s="24">
        <f>E40</f>
        <v>0</v>
      </c>
      <c r="F39" s="24">
        <f>F40</f>
        <v>0</v>
      </c>
      <c r="G39" s="24">
        <f>G40</f>
        <v>10</v>
      </c>
    </row>
    <row r="40" spans="1:7" ht="12.75">
      <c r="A40" s="3" t="s">
        <v>29</v>
      </c>
      <c r="B40" s="21" t="s">
        <v>30</v>
      </c>
      <c r="C40" s="30">
        <v>10</v>
      </c>
      <c r="D40" s="26"/>
      <c r="E40" s="24"/>
      <c r="F40" s="16"/>
      <c r="G40" s="31">
        <f t="shared" si="0"/>
        <v>10</v>
      </c>
    </row>
    <row r="41" spans="1:7" s="20" customFormat="1" ht="12.75">
      <c r="A41" s="19" t="s">
        <v>31</v>
      </c>
      <c r="B41" s="6" t="s">
        <v>32</v>
      </c>
      <c r="C41" s="24">
        <f>C42+C48</f>
        <v>145</v>
      </c>
      <c r="D41" s="24">
        <f>D42+D48</f>
        <v>0</v>
      </c>
      <c r="E41" s="24">
        <f>E42+E48</f>
        <v>0</v>
      </c>
      <c r="F41" s="24">
        <f>F42+F48</f>
        <v>-45</v>
      </c>
      <c r="G41" s="24">
        <f>G42+G48</f>
        <v>100</v>
      </c>
    </row>
    <row r="42" spans="1:7" s="20" customFormat="1" ht="27">
      <c r="A42" s="19" t="s">
        <v>33</v>
      </c>
      <c r="B42" s="35" t="s">
        <v>34</v>
      </c>
      <c r="C42" s="37">
        <f>C43</f>
        <v>145</v>
      </c>
      <c r="D42" s="37">
        <f>D43</f>
        <v>0</v>
      </c>
      <c r="E42" s="37">
        <f>E43</f>
        <v>0</v>
      </c>
      <c r="F42" s="37">
        <f>F43</f>
        <v>-45</v>
      </c>
      <c r="G42" s="37">
        <f>G43</f>
        <v>100</v>
      </c>
    </row>
    <row r="43" spans="1:7" ht="25.5">
      <c r="A43" s="3" t="s">
        <v>35</v>
      </c>
      <c r="B43" s="7" t="s">
        <v>36</v>
      </c>
      <c r="C43" s="27">
        <v>145</v>
      </c>
      <c r="D43" s="26"/>
      <c r="E43" s="33"/>
      <c r="F43" s="16">
        <v>-45</v>
      </c>
      <c r="G43" s="31">
        <f aca="true" t="shared" si="1" ref="G43:G75">F43+C43</f>
        <v>100</v>
      </c>
    </row>
    <row r="44" spans="1:7" ht="12.75" hidden="1">
      <c r="A44" s="3"/>
      <c r="B44" s="6"/>
      <c r="C44" s="25"/>
      <c r="D44" s="26"/>
      <c r="E44" s="24"/>
      <c r="F44" s="16"/>
      <c r="G44" s="31">
        <f t="shared" si="1"/>
        <v>0</v>
      </c>
    </row>
    <row r="45" spans="1:7" ht="12.75" hidden="1">
      <c r="A45" s="3"/>
      <c r="B45" s="5"/>
      <c r="C45" s="29"/>
      <c r="D45" s="26"/>
      <c r="E45" s="24"/>
      <c r="F45" s="16"/>
      <c r="G45" s="31">
        <f t="shared" si="1"/>
        <v>0</v>
      </c>
    </row>
    <row r="46" spans="1:7" ht="12.75" hidden="1">
      <c r="A46" s="3"/>
      <c r="B46" s="5"/>
      <c r="C46" s="25"/>
      <c r="D46" s="26"/>
      <c r="E46" s="24"/>
      <c r="F46" s="16"/>
      <c r="G46" s="31">
        <f t="shared" si="1"/>
        <v>0</v>
      </c>
    </row>
    <row r="47" spans="1:7" ht="12.75" hidden="1">
      <c r="A47" s="3"/>
      <c r="B47" s="5"/>
      <c r="C47" s="29"/>
      <c r="D47" s="26"/>
      <c r="E47" s="24"/>
      <c r="F47" s="16"/>
      <c r="G47" s="31">
        <f t="shared" si="1"/>
        <v>0</v>
      </c>
    </row>
    <row r="48" spans="1:7" ht="27">
      <c r="A48" s="19" t="s">
        <v>37</v>
      </c>
      <c r="B48" s="35" t="s">
        <v>40</v>
      </c>
      <c r="C48" s="29">
        <f>C49</f>
        <v>0</v>
      </c>
      <c r="D48" s="26"/>
      <c r="E48" s="24"/>
      <c r="F48" s="16"/>
      <c r="G48" s="31">
        <f t="shared" si="1"/>
        <v>0</v>
      </c>
    </row>
    <row r="49" spans="1:7" ht="25.5">
      <c r="A49" s="3" t="s">
        <v>38</v>
      </c>
      <c r="B49" s="7" t="s">
        <v>39</v>
      </c>
      <c r="C49" s="29"/>
      <c r="D49" s="26"/>
      <c r="E49" s="24"/>
      <c r="F49" s="16"/>
      <c r="G49" s="31">
        <f t="shared" si="1"/>
        <v>0</v>
      </c>
    </row>
    <row r="50" spans="1:7" ht="13.5">
      <c r="A50" s="19" t="s">
        <v>181</v>
      </c>
      <c r="B50" s="35" t="s">
        <v>182</v>
      </c>
      <c r="C50" s="52">
        <f>C51</f>
        <v>1</v>
      </c>
      <c r="D50" s="52">
        <f>D51</f>
        <v>1</v>
      </c>
      <c r="E50" s="52">
        <f>E51</f>
        <v>1</v>
      </c>
      <c r="F50" s="52">
        <f>F51</f>
        <v>-1</v>
      </c>
      <c r="G50" s="31">
        <f t="shared" si="1"/>
        <v>0</v>
      </c>
    </row>
    <row r="51" spans="1:7" ht="12.75">
      <c r="A51" s="3" t="s">
        <v>180</v>
      </c>
      <c r="B51" s="5" t="s">
        <v>183</v>
      </c>
      <c r="C51" s="29">
        <v>1</v>
      </c>
      <c r="D51" s="29">
        <v>1</v>
      </c>
      <c r="E51" s="29">
        <v>1</v>
      </c>
      <c r="F51" s="29">
        <v>-1</v>
      </c>
      <c r="G51" s="31">
        <f t="shared" si="1"/>
        <v>0</v>
      </c>
    </row>
    <row r="52" spans="1:7" ht="25.5">
      <c r="A52" s="19" t="s">
        <v>99</v>
      </c>
      <c r="B52" s="6" t="s">
        <v>84</v>
      </c>
      <c r="C52" s="24">
        <f>C55</f>
        <v>18</v>
      </c>
      <c r="D52" s="24">
        <f>D55</f>
        <v>0</v>
      </c>
      <c r="E52" s="24">
        <f>E55</f>
        <v>0</v>
      </c>
      <c r="F52" s="24">
        <f>F55</f>
        <v>2.3</v>
      </c>
      <c r="G52" s="24">
        <f>G55</f>
        <v>20.3</v>
      </c>
    </row>
    <row r="53" spans="1:7" ht="12.75" hidden="1">
      <c r="A53" s="3"/>
      <c r="B53" s="6"/>
      <c r="C53" s="25">
        <v>5000</v>
      </c>
      <c r="D53" s="26"/>
      <c r="E53" s="24"/>
      <c r="F53" s="16"/>
      <c r="G53" s="31">
        <f t="shared" si="1"/>
        <v>5000</v>
      </c>
    </row>
    <row r="54" spans="1:7" ht="12.75" hidden="1">
      <c r="A54" s="3"/>
      <c r="B54" s="5"/>
      <c r="C54" s="29">
        <v>5000</v>
      </c>
      <c r="D54" s="26"/>
      <c r="E54" s="24"/>
      <c r="F54" s="16"/>
      <c r="G54" s="31">
        <f t="shared" si="1"/>
        <v>5000</v>
      </c>
    </row>
    <row r="55" spans="1:7" ht="25.5">
      <c r="A55" s="3" t="s">
        <v>104</v>
      </c>
      <c r="B55" s="6" t="s">
        <v>85</v>
      </c>
      <c r="C55" s="25">
        <f>C56+C59</f>
        <v>18</v>
      </c>
      <c r="D55" s="25">
        <f>D56+D59</f>
        <v>0</v>
      </c>
      <c r="E55" s="25">
        <f>E56+E59</f>
        <v>0</v>
      </c>
      <c r="F55" s="25">
        <f>F56+F59</f>
        <v>2.3</v>
      </c>
      <c r="G55" s="25">
        <f>G56+G59</f>
        <v>20.3</v>
      </c>
    </row>
    <row r="56" spans="1:7" ht="38.25">
      <c r="A56" s="3" t="s">
        <v>73</v>
      </c>
      <c r="B56" s="6" t="s">
        <v>21</v>
      </c>
      <c r="C56" s="25">
        <f>C57</f>
        <v>18</v>
      </c>
      <c r="D56" s="25"/>
      <c r="E56" s="24"/>
      <c r="F56" s="16"/>
      <c r="G56" s="31">
        <f t="shared" si="1"/>
        <v>18</v>
      </c>
    </row>
    <row r="57" spans="1:7" ht="60" customHeight="1">
      <c r="A57" s="48" t="s">
        <v>22</v>
      </c>
      <c r="B57" s="35" t="s">
        <v>23</v>
      </c>
      <c r="C57" s="33">
        <f>C58</f>
        <v>18</v>
      </c>
      <c r="D57" s="25"/>
      <c r="E57" s="24"/>
      <c r="F57" s="16"/>
      <c r="G57" s="31">
        <f t="shared" si="1"/>
        <v>18</v>
      </c>
    </row>
    <row r="58" spans="1:7" ht="51.75" customHeight="1">
      <c r="A58" s="3" t="s">
        <v>20</v>
      </c>
      <c r="B58" s="21" t="s">
        <v>23</v>
      </c>
      <c r="C58" s="33">
        <v>18</v>
      </c>
      <c r="D58" s="25"/>
      <c r="E58" s="24"/>
      <c r="F58" s="16">
        <v>3.6</v>
      </c>
      <c r="G58" s="31">
        <f t="shared" si="1"/>
        <v>21.6</v>
      </c>
    </row>
    <row r="59" spans="1:7" s="20" customFormat="1" ht="69" customHeight="1">
      <c r="A59" s="19" t="s">
        <v>75</v>
      </c>
      <c r="B59" s="6" t="s">
        <v>162</v>
      </c>
      <c r="C59" s="24">
        <f>C60</f>
        <v>0</v>
      </c>
      <c r="D59" s="24">
        <f>D60</f>
        <v>0</v>
      </c>
      <c r="E59" s="24">
        <f>E60</f>
        <v>0</v>
      </c>
      <c r="F59" s="24">
        <f>F60</f>
        <v>2.3</v>
      </c>
      <c r="G59" s="24">
        <f>G60</f>
        <v>2.3</v>
      </c>
    </row>
    <row r="60" spans="1:7" ht="38.25">
      <c r="A60" s="3" t="s">
        <v>126</v>
      </c>
      <c r="B60" s="7" t="s">
        <v>0</v>
      </c>
      <c r="C60" s="32"/>
      <c r="D60" s="26"/>
      <c r="E60" s="24"/>
      <c r="F60" s="16">
        <v>2.3</v>
      </c>
      <c r="G60" s="31">
        <f t="shared" si="1"/>
        <v>2.3</v>
      </c>
    </row>
    <row r="61" spans="1:7" s="20" customFormat="1" ht="13.5" hidden="1">
      <c r="A61" s="19"/>
      <c r="B61" s="35"/>
      <c r="C61" s="36">
        <f>C62</f>
        <v>0</v>
      </c>
      <c r="D61" s="31"/>
      <c r="E61" s="24"/>
      <c r="F61" s="49"/>
      <c r="G61" s="31">
        <f t="shared" si="1"/>
        <v>0</v>
      </c>
    </row>
    <row r="62" spans="1:7" ht="12.75" hidden="1">
      <c r="A62" s="3"/>
      <c r="B62" s="7"/>
      <c r="C62" s="32"/>
      <c r="D62" s="26"/>
      <c r="E62" s="24"/>
      <c r="F62" s="16"/>
      <c r="G62" s="31">
        <f t="shared" si="1"/>
        <v>0</v>
      </c>
    </row>
    <row r="63" spans="1:7" ht="27">
      <c r="A63" s="19" t="s">
        <v>2</v>
      </c>
      <c r="B63" s="35" t="s">
        <v>116</v>
      </c>
      <c r="C63" s="36">
        <f>C64</f>
        <v>0</v>
      </c>
      <c r="D63" s="36"/>
      <c r="E63" s="36"/>
      <c r="F63" s="16"/>
      <c r="G63" s="31">
        <f t="shared" si="1"/>
        <v>0</v>
      </c>
    </row>
    <row r="64" spans="1:7" ht="15" customHeight="1">
      <c r="A64" s="19" t="s">
        <v>3</v>
      </c>
      <c r="B64" s="6" t="s">
        <v>117</v>
      </c>
      <c r="C64" s="24">
        <f>C65</f>
        <v>0</v>
      </c>
      <c r="D64" s="24"/>
      <c r="E64" s="24"/>
      <c r="F64" s="16"/>
      <c r="G64" s="31">
        <f t="shared" si="1"/>
        <v>0</v>
      </c>
    </row>
    <row r="65" spans="1:7" ht="25.5">
      <c r="A65" s="3" t="s">
        <v>1</v>
      </c>
      <c r="B65" s="7" t="s">
        <v>118</v>
      </c>
      <c r="C65" s="32"/>
      <c r="D65" s="26"/>
      <c r="E65" s="24"/>
      <c r="F65" s="16"/>
      <c r="G65" s="31">
        <f t="shared" si="1"/>
        <v>0</v>
      </c>
    </row>
    <row r="66" spans="1:7" ht="25.5" customHeight="1" hidden="1">
      <c r="A66" s="3"/>
      <c r="B66" s="6"/>
      <c r="C66" s="25"/>
      <c r="D66" s="26"/>
      <c r="E66" s="24"/>
      <c r="F66" s="16"/>
      <c r="G66" s="31">
        <f t="shared" si="1"/>
        <v>0</v>
      </c>
    </row>
    <row r="67" spans="1:7" ht="12.75" hidden="1">
      <c r="A67" s="3"/>
      <c r="B67" s="5"/>
      <c r="C67" s="24"/>
      <c r="D67" s="26"/>
      <c r="E67" s="24"/>
      <c r="F67" s="16"/>
      <c r="G67" s="31">
        <f t="shared" si="1"/>
        <v>0</v>
      </c>
    </row>
    <row r="68" spans="1:7" ht="12.75" hidden="1">
      <c r="A68" s="3"/>
      <c r="B68" s="7"/>
      <c r="C68" s="32"/>
      <c r="D68" s="26"/>
      <c r="E68" s="24"/>
      <c r="F68" s="16"/>
      <c r="G68" s="31">
        <f t="shared" si="1"/>
        <v>0</v>
      </c>
    </row>
    <row r="69" spans="1:7" ht="12.75" hidden="1">
      <c r="A69" s="3"/>
      <c r="B69" s="5"/>
      <c r="C69" s="25"/>
      <c r="D69" s="26"/>
      <c r="E69" s="24"/>
      <c r="F69" s="16"/>
      <c r="G69" s="31">
        <f t="shared" si="1"/>
        <v>0</v>
      </c>
    </row>
    <row r="70" spans="1:7" ht="12.75" hidden="1">
      <c r="A70" s="3"/>
      <c r="B70" s="6"/>
      <c r="C70" s="28"/>
      <c r="D70" s="26"/>
      <c r="E70" s="24"/>
      <c r="F70" s="16"/>
      <c r="G70" s="31">
        <f t="shared" si="1"/>
        <v>0</v>
      </c>
    </row>
    <row r="71" spans="1:7" ht="12.75" hidden="1">
      <c r="A71" s="3"/>
      <c r="B71" s="5"/>
      <c r="C71" s="25"/>
      <c r="D71" s="26"/>
      <c r="E71" s="24"/>
      <c r="F71" s="16"/>
      <c r="G71" s="31">
        <f t="shared" si="1"/>
        <v>0</v>
      </c>
    </row>
    <row r="72" spans="1:7" ht="12.75" hidden="1">
      <c r="A72" s="3"/>
      <c r="B72" s="6"/>
      <c r="C72" s="25"/>
      <c r="D72" s="26"/>
      <c r="E72" s="24"/>
      <c r="F72" s="16"/>
      <c r="G72" s="31">
        <f t="shared" si="1"/>
        <v>0</v>
      </c>
    </row>
    <row r="73" spans="1:7" ht="12.75" hidden="1">
      <c r="A73" s="3"/>
      <c r="B73" s="5"/>
      <c r="C73" s="33"/>
      <c r="D73" s="26"/>
      <c r="E73" s="24"/>
      <c r="F73" s="16"/>
      <c r="G73" s="31">
        <f t="shared" si="1"/>
        <v>0</v>
      </c>
    </row>
    <row r="74" spans="1:7" ht="12.75" hidden="1">
      <c r="A74" s="3"/>
      <c r="B74" s="7"/>
      <c r="C74" s="32"/>
      <c r="D74" s="26"/>
      <c r="E74" s="24"/>
      <c r="F74" s="16"/>
      <c r="G74" s="31">
        <f t="shared" si="1"/>
        <v>0</v>
      </c>
    </row>
    <row r="75" spans="1:7" ht="21" customHeight="1" hidden="1">
      <c r="A75" s="3"/>
      <c r="B75" s="5"/>
      <c r="C75" s="34"/>
      <c r="D75" s="26"/>
      <c r="E75" s="24"/>
      <c r="F75" s="16"/>
      <c r="G75" s="31">
        <f t="shared" si="1"/>
        <v>0</v>
      </c>
    </row>
    <row r="76" spans="1:7" ht="12.75" hidden="1">
      <c r="A76" s="3"/>
      <c r="B76" s="7"/>
      <c r="C76" s="32"/>
      <c r="D76" s="26"/>
      <c r="E76" s="24"/>
      <c r="F76" s="16"/>
      <c r="G76" s="31">
        <f aca="true" t="shared" si="2" ref="G76:G106">F76+C76</f>
        <v>0</v>
      </c>
    </row>
    <row r="77" spans="1:7" ht="12.75" hidden="1">
      <c r="A77" s="3"/>
      <c r="B77" s="5"/>
      <c r="C77" s="25"/>
      <c r="D77" s="26"/>
      <c r="E77" s="24"/>
      <c r="F77" s="16"/>
      <c r="G77" s="31">
        <f t="shared" si="2"/>
        <v>0</v>
      </c>
    </row>
    <row r="78" spans="1:7" ht="12.75" hidden="1">
      <c r="A78" s="3"/>
      <c r="B78" s="6"/>
      <c r="C78" s="25"/>
      <c r="D78" s="26"/>
      <c r="E78" s="24"/>
      <c r="F78" s="16"/>
      <c r="G78" s="31">
        <f t="shared" si="2"/>
        <v>0</v>
      </c>
    </row>
    <row r="79" spans="1:7" ht="12.75" hidden="1">
      <c r="A79" s="3"/>
      <c r="B79" s="5"/>
      <c r="C79" s="28"/>
      <c r="D79" s="26"/>
      <c r="E79" s="24"/>
      <c r="F79" s="16"/>
      <c r="G79" s="31">
        <f t="shared" si="2"/>
        <v>0</v>
      </c>
    </row>
    <row r="80" spans="1:7" s="20" customFormat="1" ht="12.75">
      <c r="A80" s="19" t="s">
        <v>4</v>
      </c>
      <c r="B80" s="6" t="s">
        <v>127</v>
      </c>
      <c r="C80" s="24">
        <f>C81</f>
        <v>0</v>
      </c>
      <c r="D80" s="24"/>
      <c r="E80" s="24"/>
      <c r="F80" s="49"/>
      <c r="G80" s="31">
        <f t="shared" si="2"/>
        <v>0</v>
      </c>
    </row>
    <row r="81" spans="1:7" ht="12.75">
      <c r="A81" s="3" t="s">
        <v>5</v>
      </c>
      <c r="B81" s="6" t="s">
        <v>6</v>
      </c>
      <c r="C81" s="24">
        <f>C82</f>
        <v>0</v>
      </c>
      <c r="D81" s="24"/>
      <c r="E81" s="24"/>
      <c r="F81" s="16"/>
      <c r="G81" s="31">
        <f t="shared" si="2"/>
        <v>0</v>
      </c>
    </row>
    <row r="82" spans="1:7" ht="16.5" customHeight="1">
      <c r="A82" s="3" t="s">
        <v>7</v>
      </c>
      <c r="B82" s="5" t="s">
        <v>8</v>
      </c>
      <c r="C82" s="28"/>
      <c r="D82" s="28"/>
      <c r="E82" s="30"/>
      <c r="F82" s="16"/>
      <c r="G82" s="31">
        <f t="shared" si="2"/>
        <v>0</v>
      </c>
    </row>
    <row r="83" spans="1:7" s="20" customFormat="1" ht="17.25" customHeight="1" hidden="1">
      <c r="A83" s="19" t="s">
        <v>105</v>
      </c>
      <c r="B83" s="6" t="s">
        <v>106</v>
      </c>
      <c r="C83" s="30">
        <f>C84+C86+C87+C89+C90+C91+C92+C95</f>
        <v>0</v>
      </c>
      <c r="D83" s="30"/>
      <c r="E83" s="30"/>
      <c r="F83" s="49"/>
      <c r="G83" s="31">
        <f t="shared" si="2"/>
        <v>0</v>
      </c>
    </row>
    <row r="84" spans="1:7" s="20" customFormat="1" ht="20.25" customHeight="1" hidden="1">
      <c r="A84" s="19" t="s">
        <v>121</v>
      </c>
      <c r="B84" s="6" t="s">
        <v>122</v>
      </c>
      <c r="C84" s="30">
        <f>C85</f>
        <v>0</v>
      </c>
      <c r="D84" s="30"/>
      <c r="E84" s="30"/>
      <c r="F84" s="49"/>
      <c r="G84" s="31">
        <f t="shared" si="2"/>
        <v>0</v>
      </c>
    </row>
    <row r="85" spans="1:7" s="44" customFormat="1" ht="40.5" customHeight="1" hidden="1">
      <c r="A85" s="43" t="s">
        <v>145</v>
      </c>
      <c r="B85" s="21" t="s">
        <v>146</v>
      </c>
      <c r="C85" s="38"/>
      <c r="D85" s="38"/>
      <c r="E85" s="30"/>
      <c r="F85" s="50"/>
      <c r="G85" s="31">
        <f t="shared" si="2"/>
        <v>0</v>
      </c>
    </row>
    <row r="86" spans="1:7" s="20" customFormat="1" ht="55.5" customHeight="1" hidden="1">
      <c r="A86" s="19" t="s">
        <v>124</v>
      </c>
      <c r="B86" s="6" t="s">
        <v>147</v>
      </c>
      <c r="C86" s="30"/>
      <c r="D86" s="30"/>
      <c r="E86" s="30"/>
      <c r="F86" s="49"/>
      <c r="G86" s="31">
        <f t="shared" si="2"/>
        <v>0</v>
      </c>
    </row>
    <row r="87" spans="1:7" s="20" customFormat="1" ht="28.5" customHeight="1" hidden="1">
      <c r="A87" s="19" t="s">
        <v>148</v>
      </c>
      <c r="B87" s="6" t="s">
        <v>149</v>
      </c>
      <c r="C87" s="30">
        <f>C88</f>
        <v>0</v>
      </c>
      <c r="D87" s="30"/>
      <c r="E87" s="30"/>
      <c r="F87" s="49"/>
      <c r="G87" s="31">
        <f t="shared" si="2"/>
        <v>0</v>
      </c>
    </row>
    <row r="88" spans="1:7" s="44" customFormat="1" ht="40.5" customHeight="1" hidden="1">
      <c r="A88" s="43" t="s">
        <v>123</v>
      </c>
      <c r="B88" s="21" t="s">
        <v>150</v>
      </c>
      <c r="C88" s="38"/>
      <c r="D88" s="38"/>
      <c r="E88" s="30"/>
      <c r="F88" s="50"/>
      <c r="G88" s="31">
        <f t="shared" si="2"/>
        <v>0</v>
      </c>
    </row>
    <row r="89" spans="1:7" s="20" customFormat="1" ht="28.5" customHeight="1" hidden="1">
      <c r="A89" s="19" t="s">
        <v>151</v>
      </c>
      <c r="B89" s="6" t="s">
        <v>152</v>
      </c>
      <c r="C89" s="30"/>
      <c r="D89" s="30"/>
      <c r="E89" s="30"/>
      <c r="F89" s="49"/>
      <c r="G89" s="31">
        <f t="shared" si="2"/>
        <v>0</v>
      </c>
    </row>
    <row r="90" spans="1:7" s="20" customFormat="1" ht="41.25" customHeight="1" hidden="1">
      <c r="A90" s="19" t="s">
        <v>153</v>
      </c>
      <c r="B90" s="6" t="s">
        <v>154</v>
      </c>
      <c r="C90" s="30"/>
      <c r="D90" s="30"/>
      <c r="E90" s="30"/>
      <c r="F90" s="49"/>
      <c r="G90" s="31">
        <f t="shared" si="2"/>
        <v>0</v>
      </c>
    </row>
    <row r="91" spans="1:7" s="20" customFormat="1" ht="27" customHeight="1" hidden="1">
      <c r="A91" s="19" t="s">
        <v>155</v>
      </c>
      <c r="B91" s="6" t="s">
        <v>156</v>
      </c>
      <c r="C91" s="30"/>
      <c r="D91" s="30"/>
      <c r="E91" s="30"/>
      <c r="F91" s="49"/>
      <c r="G91" s="31">
        <f t="shared" si="2"/>
        <v>0</v>
      </c>
    </row>
    <row r="92" spans="1:7" s="20" customFormat="1" ht="26.25" customHeight="1" hidden="1">
      <c r="A92" s="19" t="s">
        <v>157</v>
      </c>
      <c r="B92" s="6" t="s">
        <v>158</v>
      </c>
      <c r="C92" s="30">
        <f>C94</f>
        <v>0</v>
      </c>
      <c r="D92" s="30"/>
      <c r="E92" s="30"/>
      <c r="F92" s="49"/>
      <c r="G92" s="31">
        <f t="shared" si="2"/>
        <v>0</v>
      </c>
    </row>
    <row r="93" spans="1:7" s="20" customFormat="1" ht="17.25" customHeight="1" hidden="1">
      <c r="A93" s="19"/>
      <c r="B93" s="6"/>
      <c r="C93" s="30"/>
      <c r="D93" s="30"/>
      <c r="E93" s="30"/>
      <c r="F93" s="49"/>
      <c r="G93" s="31">
        <f t="shared" si="2"/>
        <v>0</v>
      </c>
    </row>
    <row r="94" spans="1:7" s="44" customFormat="1" ht="17.25" customHeight="1" hidden="1">
      <c r="A94" s="43" t="s">
        <v>125</v>
      </c>
      <c r="B94" s="21" t="s">
        <v>159</v>
      </c>
      <c r="C94" s="38"/>
      <c r="D94" s="38"/>
      <c r="E94" s="38"/>
      <c r="F94" s="50"/>
      <c r="G94" s="31">
        <f t="shared" si="2"/>
        <v>0</v>
      </c>
    </row>
    <row r="95" spans="1:7" s="20" customFormat="1" ht="30" customHeight="1" hidden="1">
      <c r="A95" s="19"/>
      <c r="B95" s="6"/>
      <c r="C95" s="30"/>
      <c r="D95" s="30"/>
      <c r="E95" s="30"/>
      <c r="F95" s="49"/>
      <c r="G95" s="31">
        <f t="shared" si="2"/>
        <v>0</v>
      </c>
    </row>
    <row r="96" spans="1:7" ht="12.75" hidden="1">
      <c r="A96" s="3"/>
      <c r="B96" s="10"/>
      <c r="C96" s="34"/>
      <c r="D96" s="26"/>
      <c r="E96" s="24"/>
      <c r="F96" s="16"/>
      <c r="G96" s="31">
        <f t="shared" si="2"/>
        <v>0</v>
      </c>
    </row>
    <row r="97" spans="1:7" ht="12.75">
      <c r="A97" s="3" t="s">
        <v>86</v>
      </c>
      <c r="B97" s="6" t="s">
        <v>87</v>
      </c>
      <c r="C97" s="24">
        <f>C98</f>
        <v>668</v>
      </c>
      <c r="D97" s="24">
        <f>D98</f>
        <v>0</v>
      </c>
      <c r="E97" s="24">
        <f>E98</f>
        <v>0</v>
      </c>
      <c r="F97" s="24">
        <f>F98</f>
        <v>48.5</v>
      </c>
      <c r="G97" s="24">
        <f>G98</f>
        <v>716.5</v>
      </c>
    </row>
    <row r="98" spans="1:7" ht="38.25" customHeight="1">
      <c r="A98" s="3" t="s">
        <v>88</v>
      </c>
      <c r="B98" s="5" t="s">
        <v>89</v>
      </c>
      <c r="C98" s="24">
        <f>C99+C104+C130+C134</f>
        <v>668</v>
      </c>
      <c r="D98" s="24">
        <f>D99+D104+D130+D134</f>
        <v>0</v>
      </c>
      <c r="E98" s="24">
        <f>E99+E104+E130+E134</f>
        <v>0</v>
      </c>
      <c r="F98" s="24">
        <f>F99+F104+F130+F134</f>
        <v>48.5</v>
      </c>
      <c r="G98" s="24">
        <f>G99+G104+G130+G134</f>
        <v>716.5</v>
      </c>
    </row>
    <row r="99" spans="1:7" ht="18" customHeight="1">
      <c r="A99" s="3" t="s">
        <v>128</v>
      </c>
      <c r="B99" s="6" t="s">
        <v>90</v>
      </c>
      <c r="C99" s="24">
        <f>C101</f>
        <v>668</v>
      </c>
      <c r="D99" s="24">
        <f>D101</f>
        <v>0</v>
      </c>
      <c r="E99" s="24">
        <f>E101</f>
        <v>0</v>
      </c>
      <c r="F99" s="24">
        <f>F101</f>
        <v>26.299999999999997</v>
      </c>
      <c r="G99" s="24">
        <f>G101</f>
        <v>694.3</v>
      </c>
    </row>
    <row r="100" spans="1:7" ht="12.75">
      <c r="A100" s="3" t="s">
        <v>129</v>
      </c>
      <c r="B100" s="6" t="s">
        <v>130</v>
      </c>
      <c r="C100" s="24">
        <f>C101</f>
        <v>668</v>
      </c>
      <c r="D100" s="24">
        <f>D101</f>
        <v>0</v>
      </c>
      <c r="E100" s="24">
        <f>E101</f>
        <v>0</v>
      </c>
      <c r="F100" s="24">
        <f>F101</f>
        <v>26.299999999999997</v>
      </c>
      <c r="G100" s="24">
        <f>G101</f>
        <v>694.3</v>
      </c>
    </row>
    <row r="101" spans="1:7" ht="25.5">
      <c r="A101" s="3" t="s">
        <v>9</v>
      </c>
      <c r="B101" s="5" t="s">
        <v>10</v>
      </c>
      <c r="C101" s="28">
        <v>668</v>
      </c>
      <c r="D101" s="26"/>
      <c r="E101" s="24"/>
      <c r="F101" s="16">
        <f>101-74.7</f>
        <v>26.299999999999997</v>
      </c>
      <c r="G101" s="31">
        <f t="shared" si="2"/>
        <v>694.3</v>
      </c>
    </row>
    <row r="102" spans="1:7" ht="38.25" hidden="1" outlineLevel="1">
      <c r="A102" s="11" t="s">
        <v>91</v>
      </c>
      <c r="B102" s="12" t="s">
        <v>92</v>
      </c>
      <c r="C102" s="34"/>
      <c r="D102" s="26"/>
      <c r="E102" s="24"/>
      <c r="F102" s="16"/>
      <c r="G102" s="31">
        <f t="shared" si="2"/>
        <v>0</v>
      </c>
    </row>
    <row r="103" spans="1:7" ht="12.75" hidden="1" collapsed="1">
      <c r="A103" s="3"/>
      <c r="B103" s="5"/>
      <c r="C103" s="28"/>
      <c r="D103" s="26"/>
      <c r="E103" s="24"/>
      <c r="F103" s="16"/>
      <c r="G103" s="31">
        <f t="shared" si="2"/>
        <v>0</v>
      </c>
    </row>
    <row r="104" spans="1:7" ht="15.75" customHeight="1">
      <c r="A104" s="3" t="s">
        <v>11</v>
      </c>
      <c r="B104" s="6" t="s">
        <v>93</v>
      </c>
      <c r="C104" s="24">
        <f>C105+C107+C109+C112+C116+C121+C114+C118</f>
        <v>0</v>
      </c>
      <c r="D104" s="24">
        <f>D105+D107+D109+D112+D116+D121+D114+D118</f>
        <v>0</v>
      </c>
      <c r="E104" s="24">
        <f>E105+E107+E109+E112+E116+E121+E114+E118</f>
        <v>0</v>
      </c>
      <c r="F104" s="24">
        <f>F105+F107+F109+F112+F116+F121+F114+F118</f>
        <v>22.2</v>
      </c>
      <c r="G104" s="24">
        <f>G105+G107+G109+G112+G116+G121+G114+G118</f>
        <v>22.2</v>
      </c>
    </row>
    <row r="105" spans="1:7" ht="25.5" hidden="1">
      <c r="A105" s="3" t="s">
        <v>132</v>
      </c>
      <c r="B105" s="6" t="s">
        <v>53</v>
      </c>
      <c r="C105" s="24">
        <f>C106</f>
        <v>0</v>
      </c>
      <c r="D105" s="24"/>
      <c r="E105" s="24"/>
      <c r="F105" s="16"/>
      <c r="G105" s="31">
        <f t="shared" si="2"/>
        <v>0</v>
      </c>
    </row>
    <row r="106" spans="1:7" ht="28.5" customHeight="1" hidden="1">
      <c r="A106" s="3" t="s">
        <v>44</v>
      </c>
      <c r="B106" s="21" t="s">
        <v>133</v>
      </c>
      <c r="C106" s="33"/>
      <c r="D106" s="33"/>
      <c r="E106" s="24"/>
      <c r="F106" s="16"/>
      <c r="G106" s="31">
        <f t="shared" si="2"/>
        <v>0</v>
      </c>
    </row>
    <row r="107" spans="1:7" s="20" customFormat="1" ht="25.5">
      <c r="A107" s="19" t="s">
        <v>13</v>
      </c>
      <c r="B107" s="6" t="s">
        <v>131</v>
      </c>
      <c r="C107" s="24">
        <f>C108</f>
        <v>0</v>
      </c>
      <c r="D107" s="24">
        <f>D108</f>
        <v>0</v>
      </c>
      <c r="E107" s="24">
        <f>E108</f>
        <v>0</v>
      </c>
      <c r="F107" s="24">
        <f>F108</f>
        <v>1</v>
      </c>
      <c r="G107" s="24">
        <f>G108</f>
        <v>1</v>
      </c>
    </row>
    <row r="108" spans="1:7" ht="26.25" customHeight="1">
      <c r="A108" s="3" t="s">
        <v>14</v>
      </c>
      <c r="B108" s="5" t="s">
        <v>12</v>
      </c>
      <c r="C108" s="28"/>
      <c r="D108" s="26"/>
      <c r="E108" s="24"/>
      <c r="F108" s="16">
        <v>1</v>
      </c>
      <c r="G108" s="31">
        <f aca="true" t="shared" si="3" ref="G108:G138">F108+C108</f>
        <v>1</v>
      </c>
    </row>
    <row r="109" spans="1:7" ht="63.75" hidden="1">
      <c r="A109" s="19" t="s">
        <v>134</v>
      </c>
      <c r="B109" s="6" t="s">
        <v>42</v>
      </c>
      <c r="C109" s="24">
        <f>C110</f>
        <v>0</v>
      </c>
      <c r="D109" s="24"/>
      <c r="E109" s="24"/>
      <c r="F109" s="16"/>
      <c r="G109" s="31">
        <f t="shared" si="3"/>
        <v>0</v>
      </c>
    </row>
    <row r="110" spans="1:7" ht="63.75" hidden="1">
      <c r="A110" s="3" t="s">
        <v>135</v>
      </c>
      <c r="B110" s="5" t="s">
        <v>43</v>
      </c>
      <c r="C110" s="28"/>
      <c r="D110" s="26"/>
      <c r="E110" s="24"/>
      <c r="F110" s="16"/>
      <c r="G110" s="31">
        <f t="shared" si="3"/>
        <v>0</v>
      </c>
    </row>
    <row r="111" spans="1:7" ht="12.75" hidden="1" outlineLevel="1">
      <c r="A111" s="39"/>
      <c r="B111" s="40"/>
      <c r="C111" s="34"/>
      <c r="D111" s="26"/>
      <c r="E111" s="24"/>
      <c r="F111" s="16"/>
      <c r="G111" s="31">
        <f t="shared" si="3"/>
        <v>0</v>
      </c>
    </row>
    <row r="112" spans="1:7" s="20" customFormat="1" ht="25.5" hidden="1" outlineLevel="1">
      <c r="A112" s="41" t="s">
        <v>136</v>
      </c>
      <c r="B112" s="42" t="s">
        <v>138</v>
      </c>
      <c r="C112" s="24">
        <f>C113</f>
        <v>0</v>
      </c>
      <c r="D112" s="24"/>
      <c r="E112" s="24"/>
      <c r="F112" s="49"/>
      <c r="G112" s="31">
        <f t="shared" si="3"/>
        <v>0</v>
      </c>
    </row>
    <row r="113" spans="1:7" ht="25.5" hidden="1" outlineLevel="1">
      <c r="A113" s="39" t="s">
        <v>137</v>
      </c>
      <c r="B113" s="40" t="s">
        <v>139</v>
      </c>
      <c r="C113" s="34"/>
      <c r="D113" s="26"/>
      <c r="E113" s="24"/>
      <c r="F113" s="16"/>
      <c r="G113" s="31">
        <f t="shared" si="3"/>
        <v>0</v>
      </c>
    </row>
    <row r="114" spans="1:7" s="20" customFormat="1" ht="25.5" outlineLevel="1">
      <c r="A114" s="41" t="s">
        <v>15</v>
      </c>
      <c r="B114" s="42" t="s">
        <v>17</v>
      </c>
      <c r="C114" s="24">
        <f>C115</f>
        <v>0</v>
      </c>
      <c r="D114" s="24">
        <f>D115</f>
        <v>0</v>
      </c>
      <c r="E114" s="24">
        <f>E115</f>
        <v>0</v>
      </c>
      <c r="F114" s="24">
        <f>F115</f>
        <v>21.2</v>
      </c>
      <c r="G114" s="24">
        <f>G115</f>
        <v>21.2</v>
      </c>
    </row>
    <row r="115" spans="1:7" ht="25.5" customHeight="1" outlineLevel="1">
      <c r="A115" s="39" t="s">
        <v>16</v>
      </c>
      <c r="B115" s="40" t="s">
        <v>18</v>
      </c>
      <c r="C115" s="34"/>
      <c r="D115" s="34"/>
      <c r="E115" s="24"/>
      <c r="F115" s="16">
        <v>21.2</v>
      </c>
      <c r="G115" s="31">
        <f t="shared" si="3"/>
        <v>21.2</v>
      </c>
    </row>
    <row r="116" spans="1:7" s="20" customFormat="1" ht="25.5" hidden="1" outlineLevel="1">
      <c r="A116" s="41" t="s">
        <v>140</v>
      </c>
      <c r="B116" s="42" t="s">
        <v>142</v>
      </c>
      <c r="C116" s="24">
        <f>C117</f>
        <v>0</v>
      </c>
      <c r="D116" s="24"/>
      <c r="E116" s="24"/>
      <c r="F116" s="49"/>
      <c r="G116" s="31">
        <f t="shared" si="3"/>
        <v>0</v>
      </c>
    </row>
    <row r="117" spans="1:7" ht="25.5" hidden="1" outlineLevel="1">
      <c r="A117" s="39" t="s">
        <v>141</v>
      </c>
      <c r="B117" s="40" t="s">
        <v>143</v>
      </c>
      <c r="C117" s="34"/>
      <c r="D117" s="26"/>
      <c r="E117" s="24"/>
      <c r="F117" s="16"/>
      <c r="G117" s="31">
        <f t="shared" si="3"/>
        <v>0</v>
      </c>
    </row>
    <row r="118" spans="1:7" s="20" customFormat="1" ht="38.25" customHeight="1" hidden="1" outlineLevel="1">
      <c r="A118" s="41" t="s">
        <v>70</v>
      </c>
      <c r="B118" s="42" t="s">
        <v>71</v>
      </c>
      <c r="C118" s="24">
        <f>C119</f>
        <v>0</v>
      </c>
      <c r="D118" s="31"/>
      <c r="E118" s="24"/>
      <c r="F118" s="49"/>
      <c r="G118" s="31">
        <f t="shared" si="3"/>
        <v>0</v>
      </c>
    </row>
    <row r="119" spans="1:7" ht="43.5" customHeight="1" hidden="1" outlineLevel="1">
      <c r="A119" s="39" t="s">
        <v>69</v>
      </c>
      <c r="B119" s="40" t="s">
        <v>72</v>
      </c>
      <c r="C119" s="34"/>
      <c r="D119" s="26"/>
      <c r="E119" s="24"/>
      <c r="F119" s="16"/>
      <c r="G119" s="31">
        <f t="shared" si="3"/>
        <v>0</v>
      </c>
    </row>
    <row r="120" spans="1:7" ht="12.75" hidden="1" outlineLevel="1">
      <c r="A120" s="39"/>
      <c r="B120" s="40"/>
      <c r="C120" s="34"/>
      <c r="D120" s="26"/>
      <c r="E120" s="24"/>
      <c r="F120" s="16"/>
      <c r="G120" s="31">
        <f t="shared" si="3"/>
        <v>0</v>
      </c>
    </row>
    <row r="121" spans="1:7" ht="13.5" customHeight="1" hidden="1" collapsed="1">
      <c r="A121" s="3" t="s">
        <v>51</v>
      </c>
      <c r="B121" s="22" t="s">
        <v>114</v>
      </c>
      <c r="C121" s="24">
        <f>C122</f>
        <v>0</v>
      </c>
      <c r="D121" s="24"/>
      <c r="E121" s="24"/>
      <c r="F121" s="16"/>
      <c r="G121" s="31">
        <f t="shared" si="3"/>
        <v>0</v>
      </c>
    </row>
    <row r="122" spans="1:7" ht="16.5" customHeight="1" hidden="1">
      <c r="A122" s="3" t="s">
        <v>52</v>
      </c>
      <c r="B122" s="5" t="s">
        <v>144</v>
      </c>
      <c r="C122" s="34">
        <f>SUM(C123:C129)</f>
        <v>0</v>
      </c>
      <c r="D122" s="34"/>
      <c r="E122" s="24"/>
      <c r="F122" s="16"/>
      <c r="G122" s="31">
        <f t="shared" si="3"/>
        <v>0</v>
      </c>
    </row>
    <row r="123" spans="1:7" ht="38.25" hidden="1">
      <c r="A123" s="3" t="s">
        <v>59</v>
      </c>
      <c r="B123" s="5" t="s">
        <v>54</v>
      </c>
      <c r="C123" s="34"/>
      <c r="D123" s="26"/>
      <c r="E123" s="24"/>
      <c r="F123" s="16"/>
      <c r="G123" s="31">
        <f t="shared" si="3"/>
        <v>0</v>
      </c>
    </row>
    <row r="124" spans="1:7" ht="25.5" hidden="1">
      <c r="A124" s="3"/>
      <c r="B124" s="5" t="s">
        <v>55</v>
      </c>
      <c r="C124" s="34"/>
      <c r="D124" s="26"/>
      <c r="E124" s="24"/>
      <c r="F124" s="16"/>
      <c r="G124" s="31">
        <f t="shared" si="3"/>
        <v>0</v>
      </c>
    </row>
    <row r="125" spans="1:7" ht="25.5" hidden="1">
      <c r="A125" s="3"/>
      <c r="B125" s="5" t="s">
        <v>56</v>
      </c>
      <c r="C125" s="34"/>
      <c r="D125" s="26"/>
      <c r="E125" s="24"/>
      <c r="F125" s="16"/>
      <c r="G125" s="31">
        <f t="shared" si="3"/>
        <v>0</v>
      </c>
    </row>
    <row r="126" spans="1:7" ht="12.75" hidden="1">
      <c r="A126" s="3"/>
      <c r="B126" s="5" t="s">
        <v>57</v>
      </c>
      <c r="C126" s="34"/>
      <c r="D126" s="26"/>
      <c r="E126" s="24"/>
      <c r="F126" s="16"/>
      <c r="G126" s="31">
        <f t="shared" si="3"/>
        <v>0</v>
      </c>
    </row>
    <row r="127" spans="1:7" ht="29.25" customHeight="1" hidden="1">
      <c r="A127" s="3"/>
      <c r="B127" s="5" t="s">
        <v>58</v>
      </c>
      <c r="C127" s="34"/>
      <c r="D127" s="26"/>
      <c r="E127" s="24"/>
      <c r="F127" s="16"/>
      <c r="G127" s="31">
        <f t="shared" si="3"/>
        <v>0</v>
      </c>
    </row>
    <row r="128" spans="1:7" ht="27" customHeight="1" hidden="1">
      <c r="A128" s="3"/>
      <c r="B128" s="5" t="s">
        <v>60</v>
      </c>
      <c r="C128" s="34"/>
      <c r="D128" s="26"/>
      <c r="E128" s="24"/>
      <c r="F128" s="16"/>
      <c r="G128" s="31">
        <f t="shared" si="3"/>
        <v>0</v>
      </c>
    </row>
    <row r="129" spans="1:7" ht="12.75" hidden="1">
      <c r="A129" s="3"/>
      <c r="B129" s="5"/>
      <c r="C129" s="34"/>
      <c r="D129" s="26"/>
      <c r="E129" s="24"/>
      <c r="F129" s="16"/>
      <c r="G129" s="31">
        <f t="shared" si="3"/>
        <v>0</v>
      </c>
    </row>
    <row r="130" spans="1:7" s="20" customFormat="1" ht="25.5" hidden="1">
      <c r="A130" s="19" t="s">
        <v>46</v>
      </c>
      <c r="B130" s="6" t="s">
        <v>45</v>
      </c>
      <c r="C130" s="24">
        <f>C131</f>
        <v>0</v>
      </c>
      <c r="D130" s="24"/>
      <c r="E130" s="24"/>
      <c r="F130" s="49"/>
      <c r="G130" s="31">
        <f t="shared" si="3"/>
        <v>0</v>
      </c>
    </row>
    <row r="131" spans="1:7" ht="51" hidden="1">
      <c r="A131" s="3" t="s">
        <v>48</v>
      </c>
      <c r="B131" s="5" t="s">
        <v>47</v>
      </c>
      <c r="C131" s="34">
        <f>C132</f>
        <v>0</v>
      </c>
      <c r="D131" s="34"/>
      <c r="E131" s="24"/>
      <c r="F131" s="16"/>
      <c r="G131" s="31">
        <f t="shared" si="3"/>
        <v>0</v>
      </c>
    </row>
    <row r="132" spans="1:7" ht="38.25" hidden="1">
      <c r="A132" s="3" t="s">
        <v>50</v>
      </c>
      <c r="B132" s="5" t="s">
        <v>49</v>
      </c>
      <c r="C132" s="34"/>
      <c r="D132" s="26"/>
      <c r="E132" s="24"/>
      <c r="F132" s="16"/>
      <c r="G132" s="31">
        <f t="shared" si="3"/>
        <v>0</v>
      </c>
    </row>
    <row r="133" spans="1:7" s="20" customFormat="1" ht="25.5" hidden="1">
      <c r="A133" s="19" t="s">
        <v>64</v>
      </c>
      <c r="B133" s="6" t="s">
        <v>65</v>
      </c>
      <c r="C133" s="24">
        <f>C134</f>
        <v>0</v>
      </c>
      <c r="D133" s="24"/>
      <c r="E133" s="24"/>
      <c r="F133" s="49"/>
      <c r="G133" s="31">
        <f t="shared" si="3"/>
        <v>0</v>
      </c>
    </row>
    <row r="134" spans="1:7" ht="25.5" hidden="1">
      <c r="A134" s="3" t="s">
        <v>67</v>
      </c>
      <c r="B134" s="5" t="s">
        <v>66</v>
      </c>
      <c r="C134" s="34"/>
      <c r="D134" s="26"/>
      <c r="E134" s="24"/>
      <c r="F134" s="16"/>
      <c r="G134" s="31">
        <f t="shared" si="3"/>
        <v>0</v>
      </c>
    </row>
    <row r="135" spans="1:7" ht="25.5">
      <c r="A135" s="3" t="s">
        <v>107</v>
      </c>
      <c r="B135" s="6" t="s">
        <v>94</v>
      </c>
      <c r="C135" s="25">
        <f>C136</f>
        <v>0</v>
      </c>
      <c r="D135" s="25"/>
      <c r="E135" s="24"/>
      <c r="F135" s="16"/>
      <c r="G135" s="31">
        <f t="shared" si="3"/>
        <v>0</v>
      </c>
    </row>
    <row r="136" spans="1:7" s="20" customFormat="1" ht="18" customHeight="1">
      <c r="A136" s="19" t="s">
        <v>108</v>
      </c>
      <c r="B136" s="6" t="s">
        <v>95</v>
      </c>
      <c r="C136" s="24">
        <f>C137</f>
        <v>0</v>
      </c>
      <c r="D136" s="24"/>
      <c r="E136" s="24"/>
      <c r="F136" s="49"/>
      <c r="G136" s="31">
        <f t="shared" si="3"/>
        <v>0</v>
      </c>
    </row>
    <row r="137" spans="1:7" ht="20.25" customHeight="1">
      <c r="A137" s="3" t="s">
        <v>109</v>
      </c>
      <c r="B137" s="6" t="s">
        <v>96</v>
      </c>
      <c r="C137" s="24">
        <f>C138</f>
        <v>0</v>
      </c>
      <c r="D137" s="24"/>
      <c r="E137" s="24"/>
      <c r="F137" s="16"/>
      <c r="G137" s="31">
        <f t="shared" si="3"/>
        <v>0</v>
      </c>
    </row>
    <row r="138" spans="1:7" ht="12.75">
      <c r="A138" s="3" t="s">
        <v>115</v>
      </c>
      <c r="B138" s="5" t="s">
        <v>110</v>
      </c>
      <c r="C138" s="29"/>
      <c r="D138" s="26"/>
      <c r="E138" s="24"/>
      <c r="F138" s="16"/>
      <c r="G138" s="31">
        <f t="shared" si="3"/>
        <v>0</v>
      </c>
    </row>
    <row r="139" spans="1:7" ht="12.75">
      <c r="A139" s="13"/>
      <c r="B139" s="10" t="s">
        <v>97</v>
      </c>
      <c r="C139" s="24">
        <f>C11+C97+C135</f>
        <v>992</v>
      </c>
      <c r="D139" s="24">
        <f>D11+D97+D135</f>
        <v>1</v>
      </c>
      <c r="E139" s="24">
        <f>E11+E97+E135</f>
        <v>1</v>
      </c>
      <c r="F139" s="24">
        <f>F11+F97+F135</f>
        <v>158.5</v>
      </c>
      <c r="G139" s="24">
        <f>G11+G97+G135</f>
        <v>1150.5</v>
      </c>
    </row>
    <row r="140" spans="1:7" ht="12.75">
      <c r="A140" s="14"/>
      <c r="B140" s="5" t="s">
        <v>98</v>
      </c>
      <c r="C140" s="31"/>
      <c r="D140" s="26"/>
      <c r="E140" s="26"/>
      <c r="F140" s="16"/>
      <c r="G140" s="31">
        <f>F140+C140</f>
        <v>0</v>
      </c>
    </row>
    <row r="141" spans="1:4" ht="12.75" hidden="1">
      <c r="A141" s="95"/>
      <c r="B141" s="96"/>
      <c r="C141" s="15"/>
      <c r="D141" s="18"/>
    </row>
    <row r="142" spans="1:4" ht="12.75" hidden="1">
      <c r="A142" s="3"/>
      <c r="B142" s="6"/>
      <c r="C142" s="8"/>
      <c r="D142" s="18"/>
    </row>
    <row r="143" spans="1:4" ht="12.75" hidden="1">
      <c r="A143" s="3"/>
      <c r="B143" s="5"/>
      <c r="C143" s="9"/>
      <c r="D143" s="18"/>
    </row>
    <row r="144" spans="1:4" ht="12.75" hidden="1">
      <c r="A144" s="3"/>
      <c r="B144" s="7"/>
      <c r="C144" s="16"/>
      <c r="D144" s="18"/>
    </row>
    <row r="145" spans="1:4" ht="12.75" hidden="1">
      <c r="A145" s="3"/>
      <c r="B145" s="5"/>
      <c r="C145" s="16"/>
      <c r="D145" s="18"/>
    </row>
    <row r="146" spans="1:4" ht="12.75" hidden="1">
      <c r="A146" s="3"/>
      <c r="B146" s="7"/>
      <c r="C146" s="16"/>
      <c r="D146" s="18"/>
    </row>
    <row r="147" spans="1:4" ht="12.75" hidden="1">
      <c r="A147" s="3"/>
      <c r="B147" s="6"/>
      <c r="C147" s="16"/>
      <c r="D147" s="18"/>
    </row>
    <row r="148" spans="1:4" ht="12.75" hidden="1">
      <c r="A148" s="3"/>
      <c r="B148" s="5"/>
      <c r="C148" s="16"/>
      <c r="D148" s="18"/>
    </row>
    <row r="149" spans="1:4" ht="12.75" hidden="1">
      <c r="A149" s="3"/>
      <c r="B149" s="7"/>
      <c r="C149" s="16"/>
      <c r="D149" s="18"/>
    </row>
    <row r="150" spans="1:4" ht="12.75" hidden="1">
      <c r="A150" s="3"/>
      <c r="B150" s="5"/>
      <c r="C150" s="16"/>
      <c r="D150" s="18"/>
    </row>
    <row r="151" spans="1:4" ht="12.75" hidden="1">
      <c r="A151" s="3"/>
      <c r="B151" s="7"/>
      <c r="C151" s="17"/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  <row r="242" ht="12.75">
      <c r="D242" s="18"/>
    </row>
  </sheetData>
  <mergeCells count="13">
    <mergeCell ref="F9:F10"/>
    <mergeCell ref="G9:G10"/>
    <mergeCell ref="D9:D10"/>
    <mergeCell ref="E9:E10"/>
    <mergeCell ref="C8:E8"/>
    <mergeCell ref="B1:E1"/>
    <mergeCell ref="B2:E2"/>
    <mergeCell ref="A141:B141"/>
    <mergeCell ref="A6:C6"/>
    <mergeCell ref="B9:B10"/>
    <mergeCell ref="A7:C7"/>
    <mergeCell ref="A9:A10"/>
    <mergeCell ref="C9:C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48"/>
  <sheetViews>
    <sheetView tabSelected="1" workbookViewId="0" topLeftCell="A1">
      <pane xSplit="1" ySplit="10" topLeftCell="B5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3" sqref="B3"/>
    </sheetView>
  </sheetViews>
  <sheetFormatPr defaultColWidth="9.140625" defaultRowHeight="12.75" outlineLevelRow="1"/>
  <cols>
    <col min="1" max="1" width="21.421875" style="1" customWidth="1"/>
    <col min="2" max="2" width="62.57421875" style="2" customWidth="1"/>
    <col min="3" max="3" width="9.710937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1:7" ht="15">
      <c r="A1" s="55"/>
      <c r="B1" s="57" t="s">
        <v>260</v>
      </c>
      <c r="C1" s="57"/>
      <c r="D1" s="57"/>
      <c r="E1" s="57"/>
      <c r="F1" s="56"/>
      <c r="G1" s="56"/>
    </row>
    <row r="2" spans="1:7" ht="15">
      <c r="A2" s="55"/>
      <c r="B2" s="57" t="s">
        <v>278</v>
      </c>
      <c r="C2" s="57"/>
      <c r="D2" s="57"/>
      <c r="E2" s="57"/>
      <c r="F2" s="57"/>
      <c r="G2" s="56"/>
    </row>
    <row r="3" spans="1:7" ht="15">
      <c r="A3" s="55"/>
      <c r="B3" s="57" t="s">
        <v>273</v>
      </c>
      <c r="C3" s="57"/>
      <c r="D3" s="56"/>
      <c r="E3" s="56"/>
      <c r="F3" s="56"/>
      <c r="G3" s="56"/>
    </row>
    <row r="4" spans="1:7" ht="15">
      <c r="A4" s="55"/>
      <c r="B4" s="57" t="s">
        <v>274</v>
      </c>
      <c r="C4" s="57"/>
      <c r="D4" s="56"/>
      <c r="E4" s="56"/>
      <c r="F4" s="56"/>
      <c r="G4" s="56"/>
    </row>
    <row r="5" spans="1:7" ht="15">
      <c r="A5" s="55"/>
      <c r="B5" s="56"/>
      <c r="C5" s="56"/>
      <c r="D5" s="56"/>
      <c r="E5" s="56"/>
      <c r="F5" s="56"/>
      <c r="G5" s="56"/>
    </row>
    <row r="6" spans="1:7" ht="15.75">
      <c r="A6" s="112" t="s">
        <v>261</v>
      </c>
      <c r="B6" s="112"/>
      <c r="C6" s="112"/>
      <c r="D6" s="56"/>
      <c r="E6" s="56"/>
      <c r="F6" s="56"/>
      <c r="G6" s="56"/>
    </row>
    <row r="7" spans="1:7" ht="15.75" hidden="1">
      <c r="A7" s="112"/>
      <c r="B7" s="112"/>
      <c r="C7" s="112"/>
      <c r="D7" s="56"/>
      <c r="E7" s="56"/>
      <c r="F7" s="56"/>
      <c r="G7" s="56"/>
    </row>
    <row r="8" spans="1:9" ht="15.75">
      <c r="A8" s="123" t="s">
        <v>167</v>
      </c>
      <c r="B8" s="123"/>
      <c r="C8" s="123"/>
      <c r="D8" s="123"/>
      <c r="E8" s="123"/>
      <c r="F8" s="56"/>
      <c r="G8" s="122" t="s">
        <v>76</v>
      </c>
      <c r="H8" s="122"/>
      <c r="I8" s="122"/>
    </row>
    <row r="9" spans="1:7" ht="19.5" customHeight="1">
      <c r="A9" s="114" t="s">
        <v>77</v>
      </c>
      <c r="B9" s="113" t="s">
        <v>78</v>
      </c>
      <c r="C9" s="116" t="s">
        <v>163</v>
      </c>
      <c r="D9" s="120"/>
      <c r="E9" s="121"/>
      <c r="F9" s="118" t="s">
        <v>277</v>
      </c>
      <c r="G9" s="118" t="s">
        <v>275</v>
      </c>
    </row>
    <row r="10" spans="1:7" ht="42.75" customHeight="1">
      <c r="A10" s="115"/>
      <c r="B10" s="113"/>
      <c r="C10" s="117"/>
      <c r="D10" s="120"/>
      <c r="E10" s="121"/>
      <c r="F10" s="119"/>
      <c r="G10" s="119"/>
    </row>
    <row r="11" spans="1:7" s="20" customFormat="1" ht="31.5">
      <c r="A11" s="58" t="s">
        <v>100</v>
      </c>
      <c r="B11" s="59" t="s">
        <v>204</v>
      </c>
      <c r="C11" s="60">
        <f>C12+C35+C38+C53+C80+C83+C60+C50+C78</f>
        <v>573.4</v>
      </c>
      <c r="D11" s="60" t="e">
        <f>D12+D35+D38+D53+D80+D83+#REF!+D60+D50</f>
        <v>#REF!</v>
      </c>
      <c r="E11" s="60" t="e">
        <f>E12+E35+E38+E53+E80+E83+#REF!+E60+E50</f>
        <v>#REF!</v>
      </c>
      <c r="F11" s="60">
        <f>F12+F35+F38+F53+F80+F83+F60+F50</f>
        <v>0</v>
      </c>
      <c r="G11" s="60">
        <f>G12+G35+G38+G53+G80+G83+G60+G50+G78</f>
        <v>573.4</v>
      </c>
    </row>
    <row r="12" spans="1:7" s="20" customFormat="1" ht="28.5" customHeight="1">
      <c r="A12" s="61" t="s">
        <v>101</v>
      </c>
      <c r="B12" s="62" t="s">
        <v>81</v>
      </c>
      <c r="C12" s="60">
        <f>C15</f>
        <v>220</v>
      </c>
      <c r="D12" s="60" t="e">
        <f>D15</f>
        <v>#REF!</v>
      </c>
      <c r="E12" s="60" t="e">
        <f>E15</f>
        <v>#REF!</v>
      </c>
      <c r="F12" s="60">
        <f>F15</f>
        <v>0</v>
      </c>
      <c r="G12" s="60">
        <f>G15</f>
        <v>220</v>
      </c>
    </row>
    <row r="13" spans="1:7" ht="15.75" hidden="1">
      <c r="A13" s="63"/>
      <c r="B13" s="62"/>
      <c r="C13" s="60"/>
      <c r="D13" s="64"/>
      <c r="E13" s="60"/>
      <c r="F13" s="65"/>
      <c r="G13" s="66">
        <f aca="true" t="shared" si="0" ref="G13:G40">F13+C13</f>
        <v>0</v>
      </c>
    </row>
    <row r="14" spans="1:7" ht="15.75" hidden="1">
      <c r="A14" s="63"/>
      <c r="B14" s="67"/>
      <c r="C14" s="68"/>
      <c r="D14" s="64"/>
      <c r="E14" s="60"/>
      <c r="F14" s="65"/>
      <c r="G14" s="66">
        <f t="shared" si="0"/>
        <v>0</v>
      </c>
    </row>
    <row r="15" spans="1:7" s="20" customFormat="1" ht="31.5">
      <c r="A15" s="61" t="s">
        <v>102</v>
      </c>
      <c r="B15" s="62" t="s">
        <v>82</v>
      </c>
      <c r="C15" s="60">
        <f>C16</f>
        <v>220</v>
      </c>
      <c r="D15" s="60" t="e">
        <f>#REF!+D18</f>
        <v>#REF!</v>
      </c>
      <c r="E15" s="60" t="e">
        <f>#REF!+E18</f>
        <v>#REF!</v>
      </c>
      <c r="F15" s="60">
        <f>F16</f>
        <v>0</v>
      </c>
      <c r="G15" s="60">
        <f>G16</f>
        <v>220</v>
      </c>
    </row>
    <row r="16" spans="1:7" ht="75" customHeight="1">
      <c r="A16" s="69" t="s">
        <v>262</v>
      </c>
      <c r="B16" s="67" t="s">
        <v>263</v>
      </c>
      <c r="C16" s="70">
        <v>220</v>
      </c>
      <c r="D16" s="71"/>
      <c r="E16" s="70"/>
      <c r="F16" s="65"/>
      <c r="G16" s="66">
        <f t="shared" si="0"/>
        <v>220</v>
      </c>
    </row>
    <row r="17" spans="1:7" ht="90" hidden="1">
      <c r="A17" s="63" t="s">
        <v>61</v>
      </c>
      <c r="B17" s="72" t="s">
        <v>68</v>
      </c>
      <c r="C17" s="60"/>
      <c r="D17" s="64"/>
      <c r="E17" s="60"/>
      <c r="F17" s="65"/>
      <c r="G17" s="66">
        <f t="shared" si="0"/>
        <v>0</v>
      </c>
    </row>
    <row r="18" spans="1:7" ht="45" hidden="1">
      <c r="A18" s="63" t="s">
        <v>62</v>
      </c>
      <c r="B18" s="72" t="s">
        <v>63</v>
      </c>
      <c r="C18" s="60"/>
      <c r="D18" s="64"/>
      <c r="E18" s="60"/>
      <c r="F18" s="65"/>
      <c r="G18" s="66">
        <f t="shared" si="0"/>
        <v>0</v>
      </c>
    </row>
    <row r="19" spans="1:7" ht="15.75" hidden="1">
      <c r="A19" s="63"/>
      <c r="B19" s="67"/>
      <c r="C19" s="68"/>
      <c r="D19" s="64"/>
      <c r="E19" s="60"/>
      <c r="F19" s="65"/>
      <c r="G19" s="66">
        <f t="shared" si="0"/>
        <v>0</v>
      </c>
    </row>
    <row r="20" spans="1:7" ht="15.75" hidden="1">
      <c r="A20" s="63"/>
      <c r="B20" s="72"/>
      <c r="C20" s="73"/>
      <c r="D20" s="64"/>
      <c r="E20" s="60"/>
      <c r="F20" s="65"/>
      <c r="G20" s="66">
        <f t="shared" si="0"/>
        <v>0</v>
      </c>
    </row>
    <row r="21" spans="1:7" ht="15.75" hidden="1">
      <c r="A21" s="63"/>
      <c r="B21" s="72"/>
      <c r="C21" s="73"/>
      <c r="D21" s="64"/>
      <c r="E21" s="60"/>
      <c r="F21" s="65"/>
      <c r="G21" s="66">
        <f t="shared" si="0"/>
        <v>0</v>
      </c>
    </row>
    <row r="22" spans="1:7" ht="15.75" hidden="1">
      <c r="A22" s="63"/>
      <c r="B22" s="72"/>
      <c r="C22" s="73"/>
      <c r="D22" s="64"/>
      <c r="E22" s="60"/>
      <c r="F22" s="65"/>
      <c r="G22" s="66">
        <f t="shared" si="0"/>
        <v>0</v>
      </c>
    </row>
    <row r="23" spans="1:7" ht="15.75" hidden="1">
      <c r="A23" s="63"/>
      <c r="B23" s="72"/>
      <c r="C23" s="73"/>
      <c r="D23" s="64"/>
      <c r="E23" s="60"/>
      <c r="F23" s="65"/>
      <c r="G23" s="66">
        <f t="shared" si="0"/>
        <v>0</v>
      </c>
    </row>
    <row r="24" spans="1:7" ht="15.75" hidden="1">
      <c r="A24" s="63"/>
      <c r="B24" s="72"/>
      <c r="C24" s="60"/>
      <c r="D24" s="64"/>
      <c r="E24" s="60"/>
      <c r="F24" s="65"/>
      <c r="G24" s="66">
        <f t="shared" si="0"/>
        <v>0</v>
      </c>
    </row>
    <row r="25" spans="1:7" ht="15.75" hidden="1">
      <c r="A25" s="63"/>
      <c r="B25" s="67"/>
      <c r="C25" s="68"/>
      <c r="D25" s="64"/>
      <c r="E25" s="60"/>
      <c r="F25" s="65"/>
      <c r="G25" s="66">
        <f t="shared" si="0"/>
        <v>0</v>
      </c>
    </row>
    <row r="26" spans="1:7" ht="15.75" hidden="1">
      <c r="A26" s="63"/>
      <c r="B26" s="67"/>
      <c r="C26" s="68"/>
      <c r="D26" s="64"/>
      <c r="E26" s="60"/>
      <c r="F26" s="65"/>
      <c r="G26" s="66">
        <f t="shared" si="0"/>
        <v>0</v>
      </c>
    </row>
    <row r="27" spans="1:7" ht="15.75" hidden="1">
      <c r="A27" s="63"/>
      <c r="B27" s="67"/>
      <c r="C27" s="68"/>
      <c r="D27" s="64"/>
      <c r="E27" s="60"/>
      <c r="F27" s="65"/>
      <c r="G27" s="66">
        <f t="shared" si="0"/>
        <v>0</v>
      </c>
    </row>
    <row r="28" spans="1:7" ht="15.75" hidden="1">
      <c r="A28" s="63"/>
      <c r="B28" s="72"/>
      <c r="C28" s="60"/>
      <c r="D28" s="64"/>
      <c r="E28" s="60"/>
      <c r="F28" s="65"/>
      <c r="G28" s="66">
        <f t="shared" si="0"/>
        <v>0</v>
      </c>
    </row>
    <row r="29" spans="1:7" ht="15.75" hidden="1">
      <c r="A29" s="63"/>
      <c r="B29" s="67"/>
      <c r="C29" s="68"/>
      <c r="D29" s="64"/>
      <c r="E29" s="60"/>
      <c r="F29" s="65"/>
      <c r="G29" s="66">
        <f t="shared" si="0"/>
        <v>0</v>
      </c>
    </row>
    <row r="30" spans="1:7" ht="15.75" hidden="1">
      <c r="A30" s="63"/>
      <c r="B30" s="67"/>
      <c r="C30" s="68"/>
      <c r="D30" s="64"/>
      <c r="E30" s="60"/>
      <c r="F30" s="65"/>
      <c r="G30" s="66">
        <f t="shared" si="0"/>
        <v>0</v>
      </c>
    </row>
    <row r="31" spans="1:7" ht="15.75" hidden="1">
      <c r="A31" s="63"/>
      <c r="B31" s="67"/>
      <c r="C31" s="68"/>
      <c r="D31" s="64"/>
      <c r="E31" s="60"/>
      <c r="F31" s="65"/>
      <c r="G31" s="66">
        <f t="shared" si="0"/>
        <v>0</v>
      </c>
    </row>
    <row r="32" spans="1:7" ht="15.75" hidden="1">
      <c r="A32" s="63"/>
      <c r="B32" s="72"/>
      <c r="C32" s="73"/>
      <c r="D32" s="64"/>
      <c r="E32" s="60"/>
      <c r="F32" s="65"/>
      <c r="G32" s="66">
        <f t="shared" si="0"/>
        <v>0</v>
      </c>
    </row>
    <row r="33" spans="1:7" ht="15.75" hidden="1">
      <c r="A33" s="63"/>
      <c r="B33" s="72"/>
      <c r="C33" s="73"/>
      <c r="D33" s="64"/>
      <c r="E33" s="60"/>
      <c r="F33" s="65"/>
      <c r="G33" s="66">
        <f t="shared" si="0"/>
        <v>0</v>
      </c>
    </row>
    <row r="34" spans="1:7" ht="15.75" hidden="1">
      <c r="A34" s="63"/>
      <c r="B34" s="72"/>
      <c r="C34" s="73"/>
      <c r="D34" s="64"/>
      <c r="E34" s="60"/>
      <c r="F34" s="65"/>
      <c r="G34" s="66">
        <f t="shared" si="0"/>
        <v>0</v>
      </c>
    </row>
    <row r="35" spans="1:7" s="20" customFormat="1" ht="31.5">
      <c r="A35" s="61" t="s">
        <v>103</v>
      </c>
      <c r="B35" s="62" t="s">
        <v>83</v>
      </c>
      <c r="C35" s="60">
        <f>C36</f>
        <v>0</v>
      </c>
      <c r="D35" s="60"/>
      <c r="E35" s="60"/>
      <c r="F35" s="74"/>
      <c r="G35" s="66">
        <f t="shared" si="0"/>
        <v>0</v>
      </c>
    </row>
    <row r="36" spans="1:7" s="20" customFormat="1" ht="15" customHeight="1">
      <c r="A36" s="61" t="s">
        <v>205</v>
      </c>
      <c r="B36" s="62" t="s">
        <v>26</v>
      </c>
      <c r="C36" s="75"/>
      <c r="D36" s="66"/>
      <c r="E36" s="60"/>
      <c r="F36" s="74"/>
      <c r="G36" s="64">
        <f t="shared" si="0"/>
        <v>0</v>
      </c>
    </row>
    <row r="37" spans="1:7" ht="15" customHeight="1">
      <c r="A37" s="63" t="s">
        <v>206</v>
      </c>
      <c r="B37" s="67" t="s">
        <v>26</v>
      </c>
      <c r="C37" s="76"/>
      <c r="D37" s="64"/>
      <c r="E37" s="60"/>
      <c r="F37" s="65"/>
      <c r="G37" s="64">
        <f>F37+C37</f>
        <v>0</v>
      </c>
    </row>
    <row r="38" spans="1:7" s="20" customFormat="1" ht="31.5">
      <c r="A38" s="61" t="s">
        <v>112</v>
      </c>
      <c r="B38" s="62" t="s">
        <v>27</v>
      </c>
      <c r="C38" s="60">
        <f>C39+C41</f>
        <v>229</v>
      </c>
      <c r="D38" s="60">
        <f>D39+D41</f>
        <v>0</v>
      </c>
      <c r="E38" s="60">
        <f>E39+E41</f>
        <v>0</v>
      </c>
      <c r="F38" s="60">
        <f>F39+F41</f>
        <v>0</v>
      </c>
      <c r="G38" s="60">
        <f>G39+G41</f>
        <v>229</v>
      </c>
    </row>
    <row r="39" spans="1:7" s="20" customFormat="1" ht="31.5">
      <c r="A39" s="61" t="s">
        <v>28</v>
      </c>
      <c r="B39" s="62" t="s">
        <v>113</v>
      </c>
      <c r="C39" s="60">
        <f>C40</f>
        <v>19</v>
      </c>
      <c r="D39" s="60"/>
      <c r="E39" s="60"/>
      <c r="F39" s="74"/>
      <c r="G39" s="66">
        <f t="shared" si="0"/>
        <v>19</v>
      </c>
    </row>
    <row r="40" spans="1:7" ht="27.75" customHeight="1">
      <c r="A40" s="63" t="s">
        <v>207</v>
      </c>
      <c r="B40" s="72" t="s">
        <v>208</v>
      </c>
      <c r="C40" s="76">
        <v>19</v>
      </c>
      <c r="D40" s="64"/>
      <c r="E40" s="60"/>
      <c r="F40" s="65"/>
      <c r="G40" s="64">
        <f t="shared" si="0"/>
        <v>19</v>
      </c>
    </row>
    <row r="41" spans="1:7" s="20" customFormat="1" ht="31.5">
      <c r="A41" s="61" t="s">
        <v>209</v>
      </c>
      <c r="B41" s="62" t="s">
        <v>243</v>
      </c>
      <c r="C41" s="60">
        <f>C42+C48</f>
        <v>210</v>
      </c>
      <c r="D41" s="60">
        <f>D42+D48</f>
        <v>0</v>
      </c>
      <c r="E41" s="60">
        <f>E42+E48</f>
        <v>0</v>
      </c>
      <c r="F41" s="60">
        <f>F42+F48</f>
        <v>0</v>
      </c>
      <c r="G41" s="60">
        <f>G42+G48</f>
        <v>210</v>
      </c>
    </row>
    <row r="42" spans="1:7" s="44" customFormat="1" ht="30" customHeight="1">
      <c r="A42" s="63" t="s">
        <v>33</v>
      </c>
      <c r="B42" s="72" t="s">
        <v>210</v>
      </c>
      <c r="C42" s="73">
        <f>C43</f>
        <v>210</v>
      </c>
      <c r="D42" s="73">
        <f>D43</f>
        <v>0</v>
      </c>
      <c r="E42" s="73">
        <f>E43</f>
        <v>0</v>
      </c>
      <c r="F42" s="73">
        <f>F43</f>
        <v>0</v>
      </c>
      <c r="G42" s="73">
        <f>G43</f>
        <v>210</v>
      </c>
    </row>
    <row r="43" spans="1:7" ht="74.25" customHeight="1">
      <c r="A43" s="63" t="s">
        <v>35</v>
      </c>
      <c r="B43" s="67" t="s">
        <v>211</v>
      </c>
      <c r="C43" s="68">
        <v>210</v>
      </c>
      <c r="D43" s="64"/>
      <c r="E43" s="77"/>
      <c r="F43" s="65"/>
      <c r="G43" s="64">
        <f aca="true" t="shared" si="1" ref="G43:G72">F43+C43</f>
        <v>210</v>
      </c>
    </row>
    <row r="44" spans="1:7" ht="15.75" hidden="1">
      <c r="A44" s="63"/>
      <c r="B44" s="62"/>
      <c r="C44" s="60"/>
      <c r="D44" s="64"/>
      <c r="E44" s="60"/>
      <c r="F44" s="65"/>
      <c r="G44" s="66">
        <f t="shared" si="1"/>
        <v>0</v>
      </c>
    </row>
    <row r="45" spans="1:7" ht="15.75" hidden="1">
      <c r="A45" s="63"/>
      <c r="B45" s="72"/>
      <c r="C45" s="73"/>
      <c r="D45" s="64"/>
      <c r="E45" s="60"/>
      <c r="F45" s="65"/>
      <c r="G45" s="66">
        <f t="shared" si="1"/>
        <v>0</v>
      </c>
    </row>
    <row r="46" spans="1:7" ht="15.75" hidden="1">
      <c r="A46" s="63"/>
      <c r="B46" s="72"/>
      <c r="C46" s="60"/>
      <c r="D46" s="64"/>
      <c r="E46" s="60"/>
      <c r="F46" s="65"/>
      <c r="G46" s="66">
        <f t="shared" si="1"/>
        <v>0</v>
      </c>
    </row>
    <row r="47" spans="1:7" ht="15.75" hidden="1">
      <c r="A47" s="63"/>
      <c r="B47" s="72"/>
      <c r="C47" s="73"/>
      <c r="D47" s="64"/>
      <c r="E47" s="60"/>
      <c r="F47" s="65"/>
      <c r="G47" s="66">
        <f t="shared" si="1"/>
        <v>0</v>
      </c>
    </row>
    <row r="48" spans="1:7" ht="45">
      <c r="A48" s="61" t="s">
        <v>37</v>
      </c>
      <c r="B48" s="78" t="s">
        <v>212</v>
      </c>
      <c r="C48" s="73">
        <f>C49</f>
        <v>0</v>
      </c>
      <c r="D48" s="64"/>
      <c r="E48" s="60"/>
      <c r="F48" s="65"/>
      <c r="G48" s="66">
        <f t="shared" si="1"/>
        <v>0</v>
      </c>
    </row>
    <row r="49" spans="1:7" ht="72" customHeight="1">
      <c r="A49" s="63" t="s">
        <v>38</v>
      </c>
      <c r="B49" s="67" t="s">
        <v>276</v>
      </c>
      <c r="C49" s="73"/>
      <c r="D49" s="64"/>
      <c r="E49" s="60"/>
      <c r="F49" s="65"/>
      <c r="G49" s="64">
        <f t="shared" si="1"/>
        <v>0</v>
      </c>
    </row>
    <row r="50" spans="1:7" ht="31.5">
      <c r="A50" s="61" t="s">
        <v>181</v>
      </c>
      <c r="B50" s="62" t="s">
        <v>213</v>
      </c>
      <c r="C50" s="79">
        <f>C51</f>
        <v>10</v>
      </c>
      <c r="D50" s="79">
        <f>D51</f>
        <v>1</v>
      </c>
      <c r="E50" s="79">
        <f>E51</f>
        <v>1</v>
      </c>
      <c r="F50" s="79">
        <f>F51</f>
        <v>0</v>
      </c>
      <c r="G50" s="66">
        <f t="shared" si="1"/>
        <v>10</v>
      </c>
    </row>
    <row r="51" spans="1:7" s="44" customFormat="1" ht="45">
      <c r="A51" s="63" t="s">
        <v>180</v>
      </c>
      <c r="B51" s="72" t="s">
        <v>214</v>
      </c>
      <c r="C51" s="73">
        <f>C52</f>
        <v>10</v>
      </c>
      <c r="D51" s="73">
        <v>1</v>
      </c>
      <c r="E51" s="73">
        <v>1</v>
      </c>
      <c r="F51" s="73"/>
      <c r="G51" s="64">
        <f t="shared" si="1"/>
        <v>10</v>
      </c>
    </row>
    <row r="52" spans="1:7" ht="79.5" customHeight="1">
      <c r="A52" s="63" t="s">
        <v>201</v>
      </c>
      <c r="B52" s="67" t="s">
        <v>215</v>
      </c>
      <c r="C52" s="73">
        <v>10</v>
      </c>
      <c r="D52" s="73"/>
      <c r="E52" s="73"/>
      <c r="F52" s="73"/>
      <c r="G52" s="64">
        <f>C52+F52</f>
        <v>10</v>
      </c>
    </row>
    <row r="53" spans="1:7" ht="47.25">
      <c r="A53" s="61" t="s">
        <v>99</v>
      </c>
      <c r="B53" s="62" t="s">
        <v>84</v>
      </c>
      <c r="C53" s="60">
        <f>C56</f>
        <v>79.4</v>
      </c>
      <c r="D53" s="60">
        <f>D56</f>
        <v>0</v>
      </c>
      <c r="E53" s="60">
        <f>E56</f>
        <v>0</v>
      </c>
      <c r="F53" s="60">
        <f>F56</f>
        <v>0</v>
      </c>
      <c r="G53" s="60">
        <f>G56</f>
        <v>79.4</v>
      </c>
    </row>
    <row r="54" spans="1:7" ht="15.75" hidden="1">
      <c r="A54" s="63"/>
      <c r="B54" s="62"/>
      <c r="C54" s="60">
        <v>5000</v>
      </c>
      <c r="D54" s="64"/>
      <c r="E54" s="60"/>
      <c r="F54" s="65"/>
      <c r="G54" s="66">
        <f t="shared" si="1"/>
        <v>5000</v>
      </c>
    </row>
    <row r="55" spans="1:7" ht="15.75" hidden="1">
      <c r="A55" s="63"/>
      <c r="B55" s="72"/>
      <c r="C55" s="73">
        <v>5000</v>
      </c>
      <c r="D55" s="64"/>
      <c r="E55" s="60"/>
      <c r="F55" s="65"/>
      <c r="G55" s="66">
        <f t="shared" si="1"/>
        <v>5000</v>
      </c>
    </row>
    <row r="56" spans="1:7" s="20" customFormat="1" ht="110.25">
      <c r="A56" s="61" t="s">
        <v>264</v>
      </c>
      <c r="B56" s="62" t="s">
        <v>244</v>
      </c>
      <c r="C56" s="60">
        <f>C57</f>
        <v>79.4</v>
      </c>
      <c r="D56" s="60">
        <f>D57+D58</f>
        <v>0</v>
      </c>
      <c r="E56" s="60">
        <f>E57+E58</f>
        <v>0</v>
      </c>
      <c r="F56" s="60"/>
      <c r="G56" s="60">
        <f>G57</f>
        <v>79.4</v>
      </c>
    </row>
    <row r="57" spans="1:7" s="44" customFormat="1" ht="75">
      <c r="A57" s="63" t="s">
        <v>73</v>
      </c>
      <c r="B57" s="72" t="s">
        <v>245</v>
      </c>
      <c r="C57" s="77">
        <f>C58</f>
        <v>79.4</v>
      </c>
      <c r="D57" s="77"/>
      <c r="E57" s="77"/>
      <c r="F57" s="65"/>
      <c r="G57" s="64">
        <f t="shared" si="1"/>
        <v>79.4</v>
      </c>
    </row>
    <row r="58" spans="1:7" s="54" customFormat="1" ht="93" customHeight="1">
      <c r="A58" s="69" t="s">
        <v>265</v>
      </c>
      <c r="B58" s="67" t="s">
        <v>216</v>
      </c>
      <c r="C58" s="70">
        <v>79.4</v>
      </c>
      <c r="D58" s="70">
        <f>D59</f>
        <v>0</v>
      </c>
      <c r="E58" s="70">
        <f>E59</f>
        <v>0</v>
      </c>
      <c r="F58" s="70">
        <f>F59</f>
        <v>0</v>
      </c>
      <c r="G58" s="70">
        <f>C58+F58</f>
        <v>79.4</v>
      </c>
    </row>
    <row r="59" spans="1:7" ht="90">
      <c r="A59" s="63" t="s">
        <v>75</v>
      </c>
      <c r="B59" s="72" t="s">
        <v>247</v>
      </c>
      <c r="C59" s="80"/>
      <c r="D59" s="64"/>
      <c r="E59" s="60"/>
      <c r="F59" s="65"/>
      <c r="G59" s="66">
        <f t="shared" si="1"/>
        <v>0</v>
      </c>
    </row>
    <row r="60" spans="1:7" s="20" customFormat="1" ht="15.75" hidden="1">
      <c r="A60" s="61"/>
      <c r="B60" s="78"/>
      <c r="C60" s="81">
        <f>C61</f>
        <v>0</v>
      </c>
      <c r="D60" s="66"/>
      <c r="E60" s="60"/>
      <c r="F60" s="74"/>
      <c r="G60" s="66">
        <f t="shared" si="1"/>
        <v>0</v>
      </c>
    </row>
    <row r="61" spans="1:7" ht="15.75" hidden="1">
      <c r="A61" s="63"/>
      <c r="B61" s="67"/>
      <c r="C61" s="80"/>
      <c r="D61" s="64"/>
      <c r="E61" s="60"/>
      <c r="F61" s="65"/>
      <c r="G61" s="66">
        <f t="shared" si="1"/>
        <v>0</v>
      </c>
    </row>
    <row r="62" spans="1:7" ht="72.75" customHeight="1">
      <c r="A62" s="63" t="s">
        <v>218</v>
      </c>
      <c r="B62" s="67" t="s">
        <v>217</v>
      </c>
      <c r="C62" s="80"/>
      <c r="D62" s="64"/>
      <c r="E62" s="60"/>
      <c r="F62" s="65"/>
      <c r="G62" s="66"/>
    </row>
    <row r="63" spans="1:7" ht="25.5" customHeight="1" hidden="1">
      <c r="A63" s="63"/>
      <c r="B63" s="62"/>
      <c r="C63" s="60"/>
      <c r="D63" s="64"/>
      <c r="E63" s="60"/>
      <c r="F63" s="65"/>
      <c r="G63" s="66">
        <f t="shared" si="1"/>
        <v>0</v>
      </c>
    </row>
    <row r="64" spans="1:7" ht="15.75" hidden="1">
      <c r="A64" s="63"/>
      <c r="B64" s="72"/>
      <c r="C64" s="60"/>
      <c r="D64" s="64"/>
      <c r="E64" s="60"/>
      <c r="F64" s="65"/>
      <c r="G64" s="66">
        <f t="shared" si="1"/>
        <v>0</v>
      </c>
    </row>
    <row r="65" spans="1:7" ht="15.75" hidden="1">
      <c r="A65" s="63"/>
      <c r="B65" s="67"/>
      <c r="C65" s="80"/>
      <c r="D65" s="64"/>
      <c r="E65" s="60"/>
      <c r="F65" s="65"/>
      <c r="G65" s="66">
        <f t="shared" si="1"/>
        <v>0</v>
      </c>
    </row>
    <row r="66" spans="1:7" ht="15.75" hidden="1">
      <c r="A66" s="63"/>
      <c r="B66" s="72"/>
      <c r="C66" s="60"/>
      <c r="D66" s="64"/>
      <c r="E66" s="60"/>
      <c r="F66" s="65"/>
      <c r="G66" s="66">
        <f t="shared" si="1"/>
        <v>0</v>
      </c>
    </row>
    <row r="67" spans="1:7" ht="15.75" hidden="1">
      <c r="A67" s="63"/>
      <c r="B67" s="62"/>
      <c r="C67" s="76"/>
      <c r="D67" s="64"/>
      <c r="E67" s="60"/>
      <c r="F67" s="65"/>
      <c r="G67" s="66">
        <f t="shared" si="1"/>
        <v>0</v>
      </c>
    </row>
    <row r="68" spans="1:7" ht="15.75" hidden="1">
      <c r="A68" s="63"/>
      <c r="B68" s="72"/>
      <c r="C68" s="60"/>
      <c r="D68" s="64"/>
      <c r="E68" s="60"/>
      <c r="F68" s="65"/>
      <c r="G68" s="66">
        <f t="shared" si="1"/>
        <v>0</v>
      </c>
    </row>
    <row r="69" spans="1:7" ht="15.75" hidden="1">
      <c r="A69" s="63"/>
      <c r="B69" s="62"/>
      <c r="C69" s="60"/>
      <c r="D69" s="64"/>
      <c r="E69" s="60"/>
      <c r="F69" s="65"/>
      <c r="G69" s="66">
        <f t="shared" si="1"/>
        <v>0</v>
      </c>
    </row>
    <row r="70" spans="1:7" ht="15.75" hidden="1">
      <c r="A70" s="63"/>
      <c r="B70" s="72"/>
      <c r="C70" s="77"/>
      <c r="D70" s="64"/>
      <c r="E70" s="60"/>
      <c r="F70" s="65"/>
      <c r="G70" s="66">
        <f t="shared" si="1"/>
        <v>0</v>
      </c>
    </row>
    <row r="71" spans="1:7" ht="15.75" hidden="1">
      <c r="A71" s="63"/>
      <c r="B71" s="67"/>
      <c r="C71" s="80"/>
      <c r="D71" s="64"/>
      <c r="E71" s="60"/>
      <c r="F71" s="65"/>
      <c r="G71" s="66">
        <f t="shared" si="1"/>
        <v>0</v>
      </c>
    </row>
    <row r="72" spans="1:7" ht="21" customHeight="1" hidden="1">
      <c r="A72" s="63"/>
      <c r="B72" s="72"/>
      <c r="C72" s="77"/>
      <c r="D72" s="64"/>
      <c r="E72" s="60"/>
      <c r="F72" s="65"/>
      <c r="G72" s="66">
        <f t="shared" si="1"/>
        <v>0</v>
      </c>
    </row>
    <row r="73" spans="1:7" ht="15.75" hidden="1">
      <c r="A73" s="63"/>
      <c r="B73" s="67"/>
      <c r="C73" s="80"/>
      <c r="D73" s="64"/>
      <c r="E73" s="60"/>
      <c r="F73" s="65"/>
      <c r="G73" s="66">
        <f aca="true" t="shared" si="2" ref="G73:G111">F73+C73</f>
        <v>0</v>
      </c>
    </row>
    <row r="74" spans="1:7" ht="15.75" hidden="1">
      <c r="A74" s="63"/>
      <c r="B74" s="72"/>
      <c r="C74" s="60"/>
      <c r="D74" s="64"/>
      <c r="E74" s="60"/>
      <c r="F74" s="65"/>
      <c r="G74" s="66">
        <f t="shared" si="2"/>
        <v>0</v>
      </c>
    </row>
    <row r="75" spans="1:7" ht="15.75" hidden="1">
      <c r="A75" s="63"/>
      <c r="B75" s="62"/>
      <c r="C75" s="60"/>
      <c r="D75" s="64"/>
      <c r="E75" s="60"/>
      <c r="F75" s="65"/>
      <c r="G75" s="66">
        <f t="shared" si="2"/>
        <v>0</v>
      </c>
    </row>
    <row r="76" spans="1:7" ht="15.75" hidden="1">
      <c r="A76" s="63"/>
      <c r="B76" s="72"/>
      <c r="C76" s="76"/>
      <c r="D76" s="64"/>
      <c r="E76" s="60"/>
      <c r="F76" s="65"/>
      <c r="G76" s="66">
        <f t="shared" si="2"/>
        <v>0</v>
      </c>
    </row>
    <row r="77" spans="1:7" ht="31.5">
      <c r="A77" s="61" t="s">
        <v>266</v>
      </c>
      <c r="B77" s="62" t="s">
        <v>219</v>
      </c>
      <c r="C77" s="76"/>
      <c r="D77" s="64"/>
      <c r="E77" s="60"/>
      <c r="F77" s="65"/>
      <c r="G77" s="66"/>
    </row>
    <row r="78" spans="1:7" s="44" customFormat="1" ht="60">
      <c r="A78" s="63" t="s">
        <v>267</v>
      </c>
      <c r="B78" s="72" t="s">
        <v>246</v>
      </c>
      <c r="C78" s="76">
        <f>C79</f>
        <v>0</v>
      </c>
      <c r="D78" s="64"/>
      <c r="E78" s="77"/>
      <c r="F78" s="65">
        <f>F79</f>
        <v>0</v>
      </c>
      <c r="G78" s="64">
        <f>G79</f>
        <v>0</v>
      </c>
    </row>
    <row r="79" spans="1:7" s="44" customFormat="1" ht="60.75" customHeight="1">
      <c r="A79" s="63" t="s">
        <v>268</v>
      </c>
      <c r="B79" s="67" t="s">
        <v>220</v>
      </c>
      <c r="C79" s="76"/>
      <c r="D79" s="64"/>
      <c r="E79" s="77"/>
      <c r="F79" s="65"/>
      <c r="G79" s="64">
        <f>C79+F79</f>
        <v>0</v>
      </c>
    </row>
    <row r="80" spans="1:7" s="20" customFormat="1" ht="31.5">
      <c r="A80" s="61" t="s">
        <v>4</v>
      </c>
      <c r="B80" s="62" t="s">
        <v>127</v>
      </c>
      <c r="C80" s="60">
        <f aca="true" t="shared" si="3" ref="C80:G81">C81</f>
        <v>35</v>
      </c>
      <c r="D80" s="60">
        <f t="shared" si="3"/>
        <v>0</v>
      </c>
      <c r="E80" s="60">
        <f t="shared" si="3"/>
        <v>0</v>
      </c>
      <c r="F80" s="60">
        <f t="shared" si="3"/>
        <v>0</v>
      </c>
      <c r="G80" s="60">
        <f t="shared" si="3"/>
        <v>35</v>
      </c>
    </row>
    <row r="81" spans="1:7" s="44" customFormat="1" ht="30">
      <c r="A81" s="63" t="s">
        <v>5</v>
      </c>
      <c r="B81" s="72" t="s">
        <v>6</v>
      </c>
      <c r="C81" s="77">
        <f t="shared" si="3"/>
        <v>35</v>
      </c>
      <c r="D81" s="77">
        <f t="shared" si="3"/>
        <v>0</v>
      </c>
      <c r="E81" s="77">
        <f t="shared" si="3"/>
        <v>0</v>
      </c>
      <c r="F81" s="77">
        <f t="shared" si="3"/>
        <v>0</v>
      </c>
      <c r="G81" s="77">
        <f t="shared" si="3"/>
        <v>35</v>
      </c>
    </row>
    <row r="82" spans="1:7" ht="13.5" customHeight="1">
      <c r="A82" s="63" t="s">
        <v>7</v>
      </c>
      <c r="B82" s="67" t="s">
        <v>8</v>
      </c>
      <c r="C82" s="76">
        <v>35</v>
      </c>
      <c r="D82" s="76"/>
      <c r="E82" s="75"/>
      <c r="F82" s="65">
        <v>0</v>
      </c>
      <c r="G82" s="64">
        <f t="shared" si="2"/>
        <v>35</v>
      </c>
    </row>
    <row r="83" spans="1:7" s="20" customFormat="1" ht="17.25" customHeight="1" hidden="1">
      <c r="A83" s="61" t="s">
        <v>105</v>
      </c>
      <c r="B83" s="62" t="s">
        <v>106</v>
      </c>
      <c r="C83" s="75">
        <f>C84+C86+C87+C89+C90+C91+C92+C95</f>
        <v>0</v>
      </c>
      <c r="D83" s="75"/>
      <c r="E83" s="75"/>
      <c r="F83" s="74"/>
      <c r="G83" s="66">
        <f t="shared" si="2"/>
        <v>0</v>
      </c>
    </row>
    <row r="84" spans="1:7" s="20" customFormat="1" ht="20.25" customHeight="1" hidden="1">
      <c r="A84" s="61" t="s">
        <v>121</v>
      </c>
      <c r="B84" s="62" t="s">
        <v>122</v>
      </c>
      <c r="C84" s="75">
        <f>C85</f>
        <v>0</v>
      </c>
      <c r="D84" s="75"/>
      <c r="E84" s="75"/>
      <c r="F84" s="74"/>
      <c r="G84" s="66">
        <f t="shared" si="2"/>
        <v>0</v>
      </c>
    </row>
    <row r="85" spans="1:7" s="44" customFormat="1" ht="40.5" customHeight="1" hidden="1">
      <c r="A85" s="63" t="s">
        <v>145</v>
      </c>
      <c r="B85" s="72" t="s">
        <v>146</v>
      </c>
      <c r="C85" s="76"/>
      <c r="D85" s="76"/>
      <c r="E85" s="75"/>
      <c r="F85" s="65"/>
      <c r="G85" s="66">
        <f t="shared" si="2"/>
        <v>0</v>
      </c>
    </row>
    <row r="86" spans="1:7" s="20" customFormat="1" ht="55.5" customHeight="1" hidden="1">
      <c r="A86" s="61" t="s">
        <v>124</v>
      </c>
      <c r="B86" s="62" t="s">
        <v>147</v>
      </c>
      <c r="C86" s="75"/>
      <c r="D86" s="75"/>
      <c r="E86" s="75"/>
      <c r="F86" s="74"/>
      <c r="G86" s="66">
        <f t="shared" si="2"/>
        <v>0</v>
      </c>
    </row>
    <row r="87" spans="1:7" s="20" customFormat="1" ht="28.5" customHeight="1" hidden="1">
      <c r="A87" s="61" t="s">
        <v>148</v>
      </c>
      <c r="B87" s="62" t="s">
        <v>149</v>
      </c>
      <c r="C87" s="75">
        <f>C88</f>
        <v>0</v>
      </c>
      <c r="D87" s="75"/>
      <c r="E87" s="75"/>
      <c r="F87" s="74"/>
      <c r="G87" s="66">
        <f t="shared" si="2"/>
        <v>0</v>
      </c>
    </row>
    <row r="88" spans="1:7" s="44" customFormat="1" ht="40.5" customHeight="1" hidden="1">
      <c r="A88" s="63" t="s">
        <v>123</v>
      </c>
      <c r="B88" s="72" t="s">
        <v>150</v>
      </c>
      <c r="C88" s="76"/>
      <c r="D88" s="76"/>
      <c r="E88" s="75"/>
      <c r="F88" s="65"/>
      <c r="G88" s="66">
        <f t="shared" si="2"/>
        <v>0</v>
      </c>
    </row>
    <row r="89" spans="1:7" s="20" customFormat="1" ht="28.5" customHeight="1" hidden="1">
      <c r="A89" s="61" t="s">
        <v>151</v>
      </c>
      <c r="B89" s="62" t="s">
        <v>152</v>
      </c>
      <c r="C89" s="75"/>
      <c r="D89" s="75"/>
      <c r="E89" s="75"/>
      <c r="F89" s="74"/>
      <c r="G89" s="66">
        <f t="shared" si="2"/>
        <v>0</v>
      </c>
    </row>
    <row r="90" spans="1:7" s="20" customFormat="1" ht="41.25" customHeight="1" hidden="1">
      <c r="A90" s="61" t="s">
        <v>153</v>
      </c>
      <c r="B90" s="62" t="s">
        <v>154</v>
      </c>
      <c r="C90" s="75"/>
      <c r="D90" s="75"/>
      <c r="E90" s="75"/>
      <c r="F90" s="74"/>
      <c r="G90" s="66">
        <f t="shared" si="2"/>
        <v>0</v>
      </c>
    </row>
    <row r="91" spans="1:7" s="20" customFormat="1" ht="27" customHeight="1" hidden="1">
      <c r="A91" s="61" t="s">
        <v>155</v>
      </c>
      <c r="B91" s="62" t="s">
        <v>156</v>
      </c>
      <c r="C91" s="75"/>
      <c r="D91" s="75"/>
      <c r="E91" s="75"/>
      <c r="F91" s="74"/>
      <c r="G91" s="66">
        <f t="shared" si="2"/>
        <v>0</v>
      </c>
    </row>
    <row r="92" spans="1:7" s="20" customFormat="1" ht="26.25" customHeight="1" hidden="1">
      <c r="A92" s="61" t="s">
        <v>157</v>
      </c>
      <c r="B92" s="62" t="s">
        <v>158</v>
      </c>
      <c r="C92" s="75">
        <f>C94</f>
        <v>0</v>
      </c>
      <c r="D92" s="75"/>
      <c r="E92" s="75"/>
      <c r="F92" s="74"/>
      <c r="G92" s="66">
        <f t="shared" si="2"/>
        <v>0</v>
      </c>
    </row>
    <row r="93" spans="1:7" s="20" customFormat="1" ht="17.25" customHeight="1" hidden="1">
      <c r="A93" s="61"/>
      <c r="B93" s="62"/>
      <c r="C93" s="75"/>
      <c r="D93" s="75"/>
      <c r="E93" s="75"/>
      <c r="F93" s="74"/>
      <c r="G93" s="66">
        <f t="shared" si="2"/>
        <v>0</v>
      </c>
    </row>
    <row r="94" spans="1:7" s="44" customFormat="1" ht="17.25" customHeight="1" hidden="1">
      <c r="A94" s="63" t="s">
        <v>125</v>
      </c>
      <c r="B94" s="72" t="s">
        <v>159</v>
      </c>
      <c r="C94" s="76"/>
      <c r="D94" s="76"/>
      <c r="E94" s="76"/>
      <c r="F94" s="65"/>
      <c r="G94" s="66">
        <f t="shared" si="2"/>
        <v>0</v>
      </c>
    </row>
    <row r="95" spans="1:7" s="20" customFormat="1" ht="30" customHeight="1" hidden="1">
      <c r="A95" s="61"/>
      <c r="B95" s="62"/>
      <c r="C95" s="75"/>
      <c r="D95" s="75"/>
      <c r="E95" s="75"/>
      <c r="F95" s="74"/>
      <c r="G95" s="66">
        <f t="shared" si="2"/>
        <v>0</v>
      </c>
    </row>
    <row r="96" spans="1:7" ht="15.75" hidden="1">
      <c r="A96" s="63"/>
      <c r="B96" s="82"/>
      <c r="C96" s="77"/>
      <c r="D96" s="64"/>
      <c r="E96" s="60"/>
      <c r="F96" s="65"/>
      <c r="G96" s="66">
        <f t="shared" si="2"/>
        <v>0</v>
      </c>
    </row>
    <row r="97" spans="1:7" ht="30">
      <c r="A97" s="63" t="s">
        <v>250</v>
      </c>
      <c r="B97" s="62" t="s">
        <v>87</v>
      </c>
      <c r="C97" s="60">
        <f>C98</f>
        <v>1352</v>
      </c>
      <c r="D97" s="60" t="e">
        <f>D98</f>
        <v>#REF!</v>
      </c>
      <c r="E97" s="60" t="e">
        <f>E98</f>
        <v>#REF!</v>
      </c>
      <c r="F97" s="60">
        <f>F98</f>
        <v>33.7</v>
      </c>
      <c r="G97" s="60">
        <f>G98</f>
        <v>1385.7</v>
      </c>
    </row>
    <row r="98" spans="1:7" ht="43.5" customHeight="1">
      <c r="A98" s="63" t="s">
        <v>251</v>
      </c>
      <c r="B98" s="72" t="s">
        <v>198</v>
      </c>
      <c r="C98" s="60">
        <f>C99++C106+C109+C140</f>
        <v>1352</v>
      </c>
      <c r="D98" s="60" t="e">
        <f>D99+D109+D135+#REF!</f>
        <v>#REF!</v>
      </c>
      <c r="E98" s="60" t="e">
        <f>E99+E109+E135+#REF!</f>
        <v>#REF!</v>
      </c>
      <c r="F98" s="60">
        <f>F99+F106+F109+F140</f>
        <v>33.7</v>
      </c>
      <c r="G98" s="60">
        <f>C98+F98</f>
        <v>1385.7</v>
      </c>
    </row>
    <row r="99" spans="1:7" ht="29.25" customHeight="1">
      <c r="A99" s="61" t="s">
        <v>252</v>
      </c>
      <c r="B99" s="62" t="s">
        <v>199</v>
      </c>
      <c r="C99" s="60">
        <f>C100+C104</f>
        <v>1218.4</v>
      </c>
      <c r="D99" s="60">
        <f>D101</f>
        <v>0</v>
      </c>
      <c r="E99" s="60">
        <f>E101</f>
        <v>0</v>
      </c>
      <c r="F99" s="60">
        <f>F100+F105</f>
        <v>13.7</v>
      </c>
      <c r="G99" s="60">
        <f>G101</f>
        <v>1218.4</v>
      </c>
    </row>
    <row r="100" spans="1:7" ht="30">
      <c r="A100" s="63" t="s">
        <v>253</v>
      </c>
      <c r="B100" s="72" t="s">
        <v>221</v>
      </c>
      <c r="C100" s="77">
        <f>C101</f>
        <v>1218.4</v>
      </c>
      <c r="D100" s="77">
        <f>D101</f>
        <v>0</v>
      </c>
      <c r="E100" s="77">
        <f>E101</f>
        <v>0</v>
      </c>
      <c r="F100" s="77">
        <f>F101</f>
        <v>0</v>
      </c>
      <c r="G100" s="77">
        <f>G101</f>
        <v>1218.4</v>
      </c>
    </row>
    <row r="101" spans="1:7" ht="30">
      <c r="A101" s="63" t="s">
        <v>254</v>
      </c>
      <c r="B101" s="67" t="s">
        <v>222</v>
      </c>
      <c r="C101" s="76">
        <v>1218.4</v>
      </c>
      <c r="D101" s="64"/>
      <c r="E101" s="60"/>
      <c r="F101" s="64"/>
      <c r="G101" s="64">
        <f t="shared" si="2"/>
        <v>1218.4</v>
      </c>
    </row>
    <row r="102" spans="1:7" ht="60" hidden="1" outlineLevel="1">
      <c r="A102" s="83" t="s">
        <v>91</v>
      </c>
      <c r="B102" s="84" t="s">
        <v>92</v>
      </c>
      <c r="C102" s="77"/>
      <c r="D102" s="64"/>
      <c r="E102" s="60"/>
      <c r="F102" s="65"/>
      <c r="G102" s="66">
        <f t="shared" si="2"/>
        <v>0</v>
      </c>
    </row>
    <row r="103" spans="1:7" ht="15.75" hidden="1" collapsed="1">
      <c r="A103" s="63"/>
      <c r="B103" s="72"/>
      <c r="C103" s="76"/>
      <c r="D103" s="64"/>
      <c r="E103" s="60"/>
      <c r="F103" s="65"/>
      <c r="G103" s="66">
        <f t="shared" si="2"/>
        <v>0</v>
      </c>
    </row>
    <row r="104" spans="1:7" s="44" customFormat="1" ht="30">
      <c r="A104" s="63" t="s">
        <v>223</v>
      </c>
      <c r="B104" s="72" t="s">
        <v>224</v>
      </c>
      <c r="C104" s="76">
        <f>C105</f>
        <v>0</v>
      </c>
      <c r="D104" s="64"/>
      <c r="E104" s="77"/>
      <c r="F104" s="64">
        <f>F105</f>
        <v>13.7</v>
      </c>
      <c r="G104" s="64">
        <f>C104+F104</f>
        <v>13.7</v>
      </c>
    </row>
    <row r="105" spans="1:7" s="44" customFormat="1" ht="30">
      <c r="A105" s="63" t="s">
        <v>202</v>
      </c>
      <c r="B105" s="67" t="s">
        <v>203</v>
      </c>
      <c r="C105" s="76"/>
      <c r="D105" s="64"/>
      <c r="E105" s="77"/>
      <c r="F105" s="64">
        <v>13.7</v>
      </c>
      <c r="G105" s="64">
        <f>F105+C105</f>
        <v>13.7</v>
      </c>
    </row>
    <row r="106" spans="1:7" s="20" customFormat="1" ht="45">
      <c r="A106" s="61" t="s">
        <v>248</v>
      </c>
      <c r="B106" s="78" t="s">
        <v>249</v>
      </c>
      <c r="C106" s="75"/>
      <c r="D106" s="66"/>
      <c r="E106" s="60"/>
      <c r="F106" s="66"/>
      <c r="G106" s="66"/>
    </row>
    <row r="107" spans="1:7" s="44" customFormat="1" ht="30">
      <c r="A107" s="63" t="s">
        <v>242</v>
      </c>
      <c r="B107" s="72" t="s">
        <v>225</v>
      </c>
      <c r="C107" s="76"/>
      <c r="D107" s="64"/>
      <c r="E107" s="77"/>
      <c r="F107" s="64"/>
      <c r="G107" s="64"/>
    </row>
    <row r="108" spans="1:7" s="20" customFormat="1" ht="30">
      <c r="A108" s="63" t="s">
        <v>255</v>
      </c>
      <c r="B108" s="67" t="s">
        <v>200</v>
      </c>
      <c r="C108" s="85"/>
      <c r="D108" s="66"/>
      <c r="E108" s="60"/>
      <c r="F108" s="86"/>
      <c r="G108" s="66">
        <f>C108+F108</f>
        <v>0</v>
      </c>
    </row>
    <row r="109" spans="1:7" ht="30.75" customHeight="1">
      <c r="A109" s="61" t="s">
        <v>256</v>
      </c>
      <c r="B109" s="62" t="s">
        <v>226</v>
      </c>
      <c r="C109" s="60">
        <f>C110+C112+C115+C121+C126+C119+C123+C139</f>
        <v>64.6</v>
      </c>
      <c r="D109" s="60" t="e">
        <f>D110+#REF!+D112+D115+D121+D126+D119+D123</f>
        <v>#REF!</v>
      </c>
      <c r="E109" s="60" t="e">
        <f>E110+#REF!+E112+E115+E121+E126+E119+E123</f>
        <v>#REF!</v>
      </c>
      <c r="F109" s="60">
        <f>F138</f>
        <v>0</v>
      </c>
      <c r="G109" s="60">
        <f>G117+G119+G138</f>
        <v>64.6</v>
      </c>
    </row>
    <row r="110" spans="1:7" ht="47.25" hidden="1">
      <c r="A110" s="63" t="s">
        <v>132</v>
      </c>
      <c r="B110" s="62" t="s">
        <v>53</v>
      </c>
      <c r="C110" s="60">
        <f>C111</f>
        <v>0</v>
      </c>
      <c r="D110" s="60"/>
      <c r="E110" s="60"/>
      <c r="F110" s="64"/>
      <c r="G110" s="66">
        <f t="shared" si="2"/>
        <v>0</v>
      </c>
    </row>
    <row r="111" spans="1:7" ht="28.5" customHeight="1" hidden="1">
      <c r="A111" s="63" t="s">
        <v>44</v>
      </c>
      <c r="B111" s="72" t="s">
        <v>133</v>
      </c>
      <c r="C111" s="77"/>
      <c r="D111" s="77"/>
      <c r="E111" s="60"/>
      <c r="F111" s="64"/>
      <c r="G111" s="66">
        <f t="shared" si="2"/>
        <v>0</v>
      </c>
    </row>
    <row r="112" spans="1:7" ht="110.25" hidden="1">
      <c r="A112" s="61" t="s">
        <v>134</v>
      </c>
      <c r="B112" s="62" t="s">
        <v>42</v>
      </c>
      <c r="C112" s="60">
        <f>C113</f>
        <v>0</v>
      </c>
      <c r="D112" s="60"/>
      <c r="E112" s="60"/>
      <c r="F112" s="64"/>
      <c r="G112" s="66">
        <f aca="true" t="shared" si="4" ref="G112:G137">F112+C112</f>
        <v>0</v>
      </c>
    </row>
    <row r="113" spans="1:7" ht="90" hidden="1">
      <c r="A113" s="63" t="s">
        <v>135</v>
      </c>
      <c r="B113" s="72" t="s">
        <v>43</v>
      </c>
      <c r="C113" s="76"/>
      <c r="D113" s="64"/>
      <c r="E113" s="60"/>
      <c r="F113" s="64"/>
      <c r="G113" s="66">
        <f t="shared" si="4"/>
        <v>0</v>
      </c>
    </row>
    <row r="114" spans="1:7" ht="15.75" hidden="1" outlineLevel="1">
      <c r="A114" s="87"/>
      <c r="B114" s="88"/>
      <c r="C114" s="77"/>
      <c r="D114" s="64"/>
      <c r="E114" s="60"/>
      <c r="F114" s="64"/>
      <c r="G114" s="66">
        <f t="shared" si="4"/>
        <v>0</v>
      </c>
    </row>
    <row r="115" spans="1:7" s="20" customFormat="1" ht="31.5" hidden="1" outlineLevel="1">
      <c r="A115" s="89" t="s">
        <v>136</v>
      </c>
      <c r="B115" s="90" t="s">
        <v>138</v>
      </c>
      <c r="C115" s="60">
        <f>C116</f>
        <v>0</v>
      </c>
      <c r="D115" s="60"/>
      <c r="E115" s="60"/>
      <c r="F115" s="66"/>
      <c r="G115" s="66">
        <f t="shared" si="4"/>
        <v>0</v>
      </c>
    </row>
    <row r="116" spans="1:7" ht="45" hidden="1" outlineLevel="1">
      <c r="A116" s="87" t="s">
        <v>137</v>
      </c>
      <c r="B116" s="88" t="s">
        <v>139</v>
      </c>
      <c r="C116" s="77"/>
      <c r="D116" s="64"/>
      <c r="E116" s="60"/>
      <c r="F116" s="64"/>
      <c r="G116" s="66">
        <f t="shared" si="4"/>
        <v>0</v>
      </c>
    </row>
    <row r="117" spans="1:7" ht="30" outlineLevel="1">
      <c r="A117" s="87" t="s">
        <v>228</v>
      </c>
      <c r="B117" s="88" t="s">
        <v>227</v>
      </c>
      <c r="C117" s="77"/>
      <c r="D117" s="64"/>
      <c r="E117" s="60"/>
      <c r="F117" s="64"/>
      <c r="G117" s="66"/>
    </row>
    <row r="118" spans="1:7" ht="45" outlineLevel="1">
      <c r="A118" s="87" t="s">
        <v>229</v>
      </c>
      <c r="B118" s="91" t="s">
        <v>230</v>
      </c>
      <c r="C118" s="77"/>
      <c r="D118" s="64"/>
      <c r="E118" s="60"/>
      <c r="F118" s="64"/>
      <c r="G118" s="66"/>
    </row>
    <row r="119" spans="1:7" s="44" customFormat="1" ht="35.25" customHeight="1" outlineLevel="1">
      <c r="A119" s="87" t="s">
        <v>257</v>
      </c>
      <c r="B119" s="88" t="s">
        <v>231</v>
      </c>
      <c r="C119" s="77">
        <f>C120</f>
        <v>64.6</v>
      </c>
      <c r="D119" s="77">
        <f>D120</f>
        <v>0</v>
      </c>
      <c r="E119" s="77">
        <f>E120</f>
        <v>0</v>
      </c>
      <c r="F119" s="77">
        <f>F120</f>
        <v>0</v>
      </c>
      <c r="G119" s="77">
        <f>G120</f>
        <v>64.6</v>
      </c>
    </row>
    <row r="120" spans="1:7" ht="47.25" customHeight="1" outlineLevel="1">
      <c r="A120" s="87" t="s">
        <v>258</v>
      </c>
      <c r="B120" s="91" t="s">
        <v>232</v>
      </c>
      <c r="C120" s="77">
        <v>64.6</v>
      </c>
      <c r="D120" s="77"/>
      <c r="E120" s="60"/>
      <c r="F120" s="65"/>
      <c r="G120" s="64">
        <f t="shared" si="4"/>
        <v>64.6</v>
      </c>
    </row>
    <row r="121" spans="1:7" s="20" customFormat="1" ht="47.25" hidden="1" outlineLevel="1">
      <c r="A121" s="89" t="s">
        <v>140</v>
      </c>
      <c r="B121" s="90" t="s">
        <v>142</v>
      </c>
      <c r="C121" s="60">
        <f>C122</f>
        <v>0</v>
      </c>
      <c r="D121" s="60"/>
      <c r="E121" s="60"/>
      <c r="F121" s="74"/>
      <c r="G121" s="64">
        <f t="shared" si="4"/>
        <v>0</v>
      </c>
    </row>
    <row r="122" spans="1:7" ht="45" hidden="1" outlineLevel="1">
      <c r="A122" s="87" t="s">
        <v>141</v>
      </c>
      <c r="B122" s="88" t="s">
        <v>143</v>
      </c>
      <c r="C122" s="77"/>
      <c r="D122" s="64"/>
      <c r="E122" s="60"/>
      <c r="F122" s="65"/>
      <c r="G122" s="64">
        <f t="shared" si="4"/>
        <v>0</v>
      </c>
    </row>
    <row r="123" spans="1:7" s="20" customFormat="1" ht="38.25" customHeight="1" hidden="1" outlineLevel="1">
      <c r="A123" s="89" t="s">
        <v>70</v>
      </c>
      <c r="B123" s="90" t="s">
        <v>71</v>
      </c>
      <c r="C123" s="60">
        <f>C124</f>
        <v>0</v>
      </c>
      <c r="D123" s="66"/>
      <c r="E123" s="60"/>
      <c r="F123" s="74"/>
      <c r="G123" s="64">
        <f t="shared" si="4"/>
        <v>0</v>
      </c>
    </row>
    <row r="124" spans="1:7" ht="43.5" customHeight="1" hidden="1" outlineLevel="1">
      <c r="A124" s="87" t="s">
        <v>69</v>
      </c>
      <c r="B124" s="88" t="s">
        <v>72</v>
      </c>
      <c r="C124" s="77"/>
      <c r="D124" s="64"/>
      <c r="E124" s="60"/>
      <c r="F124" s="65"/>
      <c r="G124" s="64">
        <f t="shared" si="4"/>
        <v>0</v>
      </c>
    </row>
    <row r="125" spans="1:7" ht="15.75" hidden="1" outlineLevel="1">
      <c r="A125" s="87"/>
      <c r="B125" s="88"/>
      <c r="C125" s="77"/>
      <c r="D125" s="64"/>
      <c r="E125" s="60"/>
      <c r="F125" s="65"/>
      <c r="G125" s="64">
        <f t="shared" si="4"/>
        <v>0</v>
      </c>
    </row>
    <row r="126" spans="1:7" ht="13.5" customHeight="1" hidden="1" collapsed="1">
      <c r="A126" s="63" t="s">
        <v>51</v>
      </c>
      <c r="B126" s="92" t="s">
        <v>114</v>
      </c>
      <c r="C126" s="60">
        <f>C127</f>
        <v>0</v>
      </c>
      <c r="D126" s="60"/>
      <c r="E126" s="60"/>
      <c r="F126" s="65"/>
      <c r="G126" s="64">
        <f t="shared" si="4"/>
        <v>0</v>
      </c>
    </row>
    <row r="127" spans="1:7" ht="16.5" customHeight="1" hidden="1">
      <c r="A127" s="63" t="s">
        <v>52</v>
      </c>
      <c r="B127" s="72" t="s">
        <v>144</v>
      </c>
      <c r="C127" s="77">
        <f>SUM(C128:C134)</f>
        <v>0</v>
      </c>
      <c r="D127" s="77"/>
      <c r="E127" s="60"/>
      <c r="F127" s="65"/>
      <c r="G127" s="64">
        <f t="shared" si="4"/>
        <v>0</v>
      </c>
    </row>
    <row r="128" spans="1:7" ht="60" hidden="1">
      <c r="A128" s="63" t="s">
        <v>59</v>
      </c>
      <c r="B128" s="72" t="s">
        <v>54</v>
      </c>
      <c r="C128" s="77"/>
      <c r="D128" s="64"/>
      <c r="E128" s="60"/>
      <c r="F128" s="65"/>
      <c r="G128" s="64">
        <f t="shared" si="4"/>
        <v>0</v>
      </c>
    </row>
    <row r="129" spans="1:7" ht="45" hidden="1">
      <c r="A129" s="63"/>
      <c r="B129" s="72" t="s">
        <v>55</v>
      </c>
      <c r="C129" s="77"/>
      <c r="D129" s="64"/>
      <c r="E129" s="60"/>
      <c r="F129" s="65"/>
      <c r="G129" s="64">
        <f t="shared" si="4"/>
        <v>0</v>
      </c>
    </row>
    <row r="130" spans="1:7" ht="45" hidden="1">
      <c r="A130" s="63"/>
      <c r="B130" s="72" t="s">
        <v>56</v>
      </c>
      <c r="C130" s="77"/>
      <c r="D130" s="64"/>
      <c r="E130" s="60"/>
      <c r="F130" s="65"/>
      <c r="G130" s="64">
        <f t="shared" si="4"/>
        <v>0</v>
      </c>
    </row>
    <row r="131" spans="1:7" ht="30" hidden="1">
      <c r="A131" s="63"/>
      <c r="B131" s="72" t="s">
        <v>57</v>
      </c>
      <c r="C131" s="77"/>
      <c r="D131" s="64"/>
      <c r="E131" s="60"/>
      <c r="F131" s="65"/>
      <c r="G131" s="64">
        <f t="shared" si="4"/>
        <v>0</v>
      </c>
    </row>
    <row r="132" spans="1:7" ht="29.25" customHeight="1" hidden="1">
      <c r="A132" s="63"/>
      <c r="B132" s="72" t="s">
        <v>58</v>
      </c>
      <c r="C132" s="77"/>
      <c r="D132" s="64"/>
      <c r="E132" s="60"/>
      <c r="F132" s="65"/>
      <c r="G132" s="64">
        <f t="shared" si="4"/>
        <v>0</v>
      </c>
    </row>
    <row r="133" spans="1:7" ht="27" customHeight="1" hidden="1">
      <c r="A133" s="63"/>
      <c r="B133" s="72" t="s">
        <v>60</v>
      </c>
      <c r="C133" s="77"/>
      <c r="D133" s="64"/>
      <c r="E133" s="60"/>
      <c r="F133" s="65"/>
      <c r="G133" s="64">
        <f t="shared" si="4"/>
        <v>0</v>
      </c>
    </row>
    <row r="134" spans="1:7" ht="15.75" hidden="1">
      <c r="A134" s="63"/>
      <c r="B134" s="72"/>
      <c r="C134" s="77"/>
      <c r="D134" s="64"/>
      <c r="E134" s="60"/>
      <c r="F134" s="65"/>
      <c r="G134" s="64">
        <f t="shared" si="4"/>
        <v>0</v>
      </c>
    </row>
    <row r="135" spans="1:7" s="20" customFormat="1" ht="31.5" hidden="1">
      <c r="A135" s="61" t="s">
        <v>46</v>
      </c>
      <c r="B135" s="62" t="s">
        <v>45</v>
      </c>
      <c r="C135" s="60">
        <f>C136</f>
        <v>0</v>
      </c>
      <c r="D135" s="60"/>
      <c r="E135" s="60"/>
      <c r="F135" s="74"/>
      <c r="G135" s="64">
        <f t="shared" si="4"/>
        <v>0</v>
      </c>
    </row>
    <row r="136" spans="1:7" ht="75" hidden="1">
      <c r="A136" s="63" t="s">
        <v>48</v>
      </c>
      <c r="B136" s="72" t="s">
        <v>47</v>
      </c>
      <c r="C136" s="77">
        <f>C137</f>
        <v>0</v>
      </c>
      <c r="D136" s="77"/>
      <c r="E136" s="60"/>
      <c r="F136" s="65"/>
      <c r="G136" s="64">
        <f t="shared" si="4"/>
        <v>0</v>
      </c>
    </row>
    <row r="137" spans="1:7" ht="60" hidden="1">
      <c r="A137" s="63" t="s">
        <v>50</v>
      </c>
      <c r="B137" s="72" t="s">
        <v>49</v>
      </c>
      <c r="C137" s="77"/>
      <c r="D137" s="64"/>
      <c r="E137" s="60"/>
      <c r="F137" s="65"/>
      <c r="G137" s="64">
        <f t="shared" si="4"/>
        <v>0</v>
      </c>
    </row>
    <row r="138" spans="1:7" ht="30">
      <c r="A138" s="63" t="s">
        <v>233</v>
      </c>
      <c r="B138" s="72" t="s">
        <v>234</v>
      </c>
      <c r="C138" s="77">
        <f>C139</f>
        <v>0</v>
      </c>
      <c r="D138" s="64"/>
      <c r="E138" s="60"/>
      <c r="F138" s="64">
        <f>F139</f>
        <v>0</v>
      </c>
      <c r="G138" s="64">
        <f>G139</f>
        <v>0</v>
      </c>
    </row>
    <row r="139" spans="1:7" s="44" customFormat="1" ht="30">
      <c r="A139" s="63" t="s">
        <v>259</v>
      </c>
      <c r="B139" s="67" t="s">
        <v>235</v>
      </c>
      <c r="C139" s="76"/>
      <c r="D139" s="64"/>
      <c r="E139" s="77"/>
      <c r="F139" s="64"/>
      <c r="G139" s="64">
        <f>C139+F139</f>
        <v>0</v>
      </c>
    </row>
    <row r="140" spans="1:7" s="44" customFormat="1" ht="31.5">
      <c r="A140" s="61" t="s">
        <v>236</v>
      </c>
      <c r="B140" s="62" t="s">
        <v>237</v>
      </c>
      <c r="C140" s="76">
        <f>C141</f>
        <v>69</v>
      </c>
      <c r="D140" s="64"/>
      <c r="E140" s="77"/>
      <c r="F140" s="64">
        <f>F141+F144</f>
        <v>20</v>
      </c>
      <c r="G140" s="64">
        <f>G141+G143</f>
        <v>89</v>
      </c>
    </row>
    <row r="141" spans="1:7" s="44" customFormat="1" ht="61.5" customHeight="1">
      <c r="A141" s="63" t="s">
        <v>238</v>
      </c>
      <c r="B141" s="72" t="s">
        <v>239</v>
      </c>
      <c r="C141" s="76">
        <f>C142</f>
        <v>69</v>
      </c>
      <c r="D141" s="64"/>
      <c r="E141" s="77"/>
      <c r="F141" s="64">
        <f>F142</f>
        <v>0</v>
      </c>
      <c r="G141" s="64">
        <f>G142</f>
        <v>69</v>
      </c>
    </row>
    <row r="142" spans="1:7" s="44" customFormat="1" ht="75">
      <c r="A142" s="63" t="s">
        <v>240</v>
      </c>
      <c r="B142" s="67" t="s">
        <v>241</v>
      </c>
      <c r="C142" s="76">
        <v>69</v>
      </c>
      <c r="D142" s="64"/>
      <c r="E142" s="77"/>
      <c r="F142" s="64"/>
      <c r="G142" s="64">
        <f>C142+F142</f>
        <v>69</v>
      </c>
    </row>
    <row r="143" spans="1:7" s="44" customFormat="1" ht="30">
      <c r="A143" s="63" t="s">
        <v>271</v>
      </c>
      <c r="B143" s="72" t="s">
        <v>272</v>
      </c>
      <c r="C143" s="76"/>
      <c r="D143" s="64"/>
      <c r="E143" s="77"/>
      <c r="F143" s="64">
        <f>F144</f>
        <v>20</v>
      </c>
      <c r="G143" s="64">
        <f>C143+F143</f>
        <v>20</v>
      </c>
    </row>
    <row r="144" spans="1:7" s="44" customFormat="1" ht="30">
      <c r="A144" s="63" t="s">
        <v>269</v>
      </c>
      <c r="B144" s="67" t="s">
        <v>270</v>
      </c>
      <c r="C144" s="76"/>
      <c r="D144" s="64"/>
      <c r="E144" s="77"/>
      <c r="F144" s="64">
        <v>20</v>
      </c>
      <c r="G144" s="64">
        <f>C144+F144</f>
        <v>20</v>
      </c>
    </row>
    <row r="145" spans="1:7" ht="15.75">
      <c r="A145" s="93"/>
      <c r="B145" s="82" t="s">
        <v>97</v>
      </c>
      <c r="C145" s="60">
        <f>C11+C97</f>
        <v>1925.4</v>
      </c>
      <c r="D145" s="60" t="e">
        <f>D11+D97+#REF!</f>
        <v>#REF!</v>
      </c>
      <c r="E145" s="60" t="e">
        <f>E11+E97+#REF!</f>
        <v>#REF!</v>
      </c>
      <c r="F145" s="60">
        <f>F11+F97</f>
        <v>33.7</v>
      </c>
      <c r="G145" s="60">
        <f>G11+G97</f>
        <v>1959.1</v>
      </c>
    </row>
    <row r="146" spans="1:7" ht="15.75">
      <c r="A146" s="94"/>
      <c r="B146" s="72" t="s">
        <v>98</v>
      </c>
      <c r="C146" s="66"/>
      <c r="D146" s="64"/>
      <c r="E146" s="64"/>
      <c r="F146" s="65"/>
      <c r="G146" s="66">
        <f>F146+C146</f>
        <v>0</v>
      </c>
    </row>
    <row r="147" spans="1:4" ht="12.75" hidden="1">
      <c r="A147" s="95"/>
      <c r="B147" s="96"/>
      <c r="C147" s="15"/>
      <c r="D147" s="18"/>
    </row>
    <row r="148" spans="1:4" ht="12.75" hidden="1">
      <c r="A148" s="3"/>
      <c r="B148" s="6"/>
      <c r="C148" s="8"/>
      <c r="D148" s="18"/>
    </row>
    <row r="149" spans="1:4" ht="12.75" hidden="1">
      <c r="A149" s="3"/>
      <c r="B149" s="5"/>
      <c r="C149" s="9"/>
      <c r="D149" s="18"/>
    </row>
    <row r="150" spans="1:4" ht="12.75" hidden="1">
      <c r="A150" s="3"/>
      <c r="B150" s="7"/>
      <c r="C150" s="16"/>
      <c r="D150" s="18"/>
    </row>
    <row r="151" spans="1:4" ht="12.75" hidden="1">
      <c r="A151" s="3"/>
      <c r="B151" s="5"/>
      <c r="C151" s="16"/>
      <c r="D151" s="18"/>
    </row>
    <row r="152" spans="1:4" ht="12.75" hidden="1">
      <c r="A152" s="3"/>
      <c r="B152" s="7"/>
      <c r="C152" s="16"/>
      <c r="D152" s="18"/>
    </row>
    <row r="153" spans="1:4" ht="12.75" hidden="1">
      <c r="A153" s="3"/>
      <c r="B153" s="6"/>
      <c r="C153" s="16"/>
      <c r="D153" s="18"/>
    </row>
    <row r="154" spans="1:4" ht="12.75" hidden="1">
      <c r="A154" s="3"/>
      <c r="B154" s="5"/>
      <c r="C154" s="16"/>
      <c r="D154" s="18"/>
    </row>
    <row r="155" spans="1:4" ht="12.75" hidden="1">
      <c r="A155" s="3"/>
      <c r="B155" s="7"/>
      <c r="C155" s="16"/>
      <c r="D155" s="18"/>
    </row>
    <row r="156" spans="1:4" ht="12.75" hidden="1">
      <c r="A156" s="3"/>
      <c r="B156" s="5"/>
      <c r="C156" s="16"/>
      <c r="D156" s="18"/>
    </row>
    <row r="157" spans="1:4" ht="12.75" hidden="1">
      <c r="A157" s="3"/>
      <c r="B157" s="7"/>
      <c r="C157" s="17"/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  <row r="242" ht="12.75">
      <c r="D242" s="18"/>
    </row>
    <row r="243" ht="12.75">
      <c r="D243" s="18"/>
    </row>
    <row r="244" ht="12.75">
      <c r="D244" s="18"/>
    </row>
    <row r="245" ht="12.75">
      <c r="D245" s="18"/>
    </row>
    <row r="246" ht="12.75">
      <c r="D246" s="18"/>
    </row>
    <row r="247" ht="12.75">
      <c r="D247" s="18"/>
    </row>
    <row r="248" ht="12.75">
      <c r="D248" s="18"/>
    </row>
  </sheetData>
  <mergeCells count="12">
    <mergeCell ref="G9:G10"/>
    <mergeCell ref="D9:D10"/>
    <mergeCell ref="E9:E10"/>
    <mergeCell ref="G8:I8"/>
    <mergeCell ref="A8:E8"/>
    <mergeCell ref="F9:F10"/>
    <mergeCell ref="A147:B147"/>
    <mergeCell ref="A6:C6"/>
    <mergeCell ref="B9:B10"/>
    <mergeCell ref="A7:C7"/>
    <mergeCell ref="A9:A10"/>
    <mergeCell ref="C9:C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1"/>
  <sheetViews>
    <sheetView workbookViewId="0" topLeftCell="A1">
      <pane xSplit="1" ySplit="10" topLeftCell="B9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37" sqref="C137"/>
    </sheetView>
  </sheetViews>
  <sheetFormatPr defaultColWidth="9.140625" defaultRowHeight="12.75" outlineLevelRow="1"/>
  <cols>
    <col min="1" max="1" width="21.421875" style="1" customWidth="1"/>
    <col min="2" max="2" width="70.7109375" style="2" customWidth="1"/>
    <col min="3" max="3" width="14.14062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107" t="s">
        <v>74</v>
      </c>
      <c r="C1" s="107"/>
      <c r="D1" s="107"/>
      <c r="E1" s="107"/>
    </row>
    <row r="2" spans="2:5" ht="12.75">
      <c r="B2" s="107" t="s">
        <v>119</v>
      </c>
      <c r="C2" s="107"/>
      <c r="D2" s="107"/>
      <c r="E2" s="107"/>
    </row>
    <row r="3" spans="2:3" ht="12.75">
      <c r="B3" s="23" t="s">
        <v>120</v>
      </c>
      <c r="C3" s="23"/>
    </row>
    <row r="4" spans="2:3" ht="12.75">
      <c r="B4" s="23" t="s">
        <v>19</v>
      </c>
      <c r="C4" s="23"/>
    </row>
    <row r="6" spans="1:3" ht="18.75">
      <c r="A6" s="97" t="s">
        <v>169</v>
      </c>
      <c r="B6" s="97"/>
      <c r="C6" s="97"/>
    </row>
    <row r="7" spans="1:3" ht="12.75" hidden="1">
      <c r="A7" s="99"/>
      <c r="B7" s="99"/>
      <c r="C7" s="99"/>
    </row>
    <row r="8" spans="3:5" ht="12.75">
      <c r="C8" s="106" t="s">
        <v>76</v>
      </c>
      <c r="D8" s="106"/>
      <c r="E8" s="106"/>
    </row>
    <row r="9" spans="1:5" ht="19.5" customHeight="1">
      <c r="A9" s="100" t="s">
        <v>77</v>
      </c>
      <c r="B9" s="98" t="s">
        <v>78</v>
      </c>
      <c r="C9" s="102" t="s">
        <v>79</v>
      </c>
      <c r="D9" s="104"/>
      <c r="E9" s="105"/>
    </row>
    <row r="10" spans="1:5" ht="20.25" customHeight="1">
      <c r="A10" s="101"/>
      <c r="B10" s="98"/>
      <c r="C10" s="103"/>
      <c r="D10" s="104"/>
      <c r="E10" s="105"/>
    </row>
    <row r="11" spans="1:5" s="20" customFormat="1" ht="12.75">
      <c r="A11" s="19" t="s">
        <v>100</v>
      </c>
      <c r="B11" s="4" t="s">
        <v>80</v>
      </c>
      <c r="C11" s="24">
        <f>C12+C36+C38+C51+C79+C82+C62+C60</f>
        <v>185</v>
      </c>
      <c r="D11" s="24"/>
      <c r="E11" s="24"/>
    </row>
    <row r="12" spans="1:5" s="20" customFormat="1" ht="15.75" customHeight="1">
      <c r="A12" s="19" t="s">
        <v>101</v>
      </c>
      <c r="B12" s="6" t="s">
        <v>81</v>
      </c>
      <c r="C12" s="24">
        <f>C15</f>
        <v>80</v>
      </c>
      <c r="D12" s="24"/>
      <c r="E12" s="24"/>
    </row>
    <row r="13" spans="1:5" ht="12.75" hidden="1">
      <c r="A13" s="3"/>
      <c r="B13" s="6"/>
      <c r="C13" s="25"/>
      <c r="D13" s="26"/>
      <c r="E13" s="24"/>
    </row>
    <row r="14" spans="1:5" ht="12.75" hidden="1">
      <c r="A14" s="3"/>
      <c r="B14" s="7"/>
      <c r="C14" s="27"/>
      <c r="D14" s="26"/>
      <c r="E14" s="24"/>
    </row>
    <row r="15" spans="1:5" ht="12.75">
      <c r="A15" s="3" t="s">
        <v>102</v>
      </c>
      <c r="B15" s="6" t="s">
        <v>82</v>
      </c>
      <c r="C15" s="25">
        <f>C16+C19</f>
        <v>80</v>
      </c>
      <c r="D15" s="25"/>
      <c r="E15" s="25"/>
    </row>
    <row r="16" spans="1:5" ht="25.5">
      <c r="A16" s="3" t="s">
        <v>111</v>
      </c>
      <c r="B16" s="5" t="s">
        <v>161</v>
      </c>
      <c r="C16" s="28">
        <f>C17+C18</f>
        <v>80</v>
      </c>
      <c r="D16" s="28"/>
      <c r="E16" s="28"/>
    </row>
    <row r="17" spans="1:5" ht="55.5" customHeight="1">
      <c r="A17" s="45" t="s">
        <v>160</v>
      </c>
      <c r="B17" s="7" t="s">
        <v>41</v>
      </c>
      <c r="C17" s="46">
        <v>80</v>
      </c>
      <c r="D17" s="47"/>
      <c r="E17" s="46"/>
    </row>
    <row r="18" spans="1:5" ht="51" hidden="1">
      <c r="A18" s="3" t="s">
        <v>61</v>
      </c>
      <c r="B18" s="21" t="s">
        <v>68</v>
      </c>
      <c r="C18" s="25"/>
      <c r="D18" s="26"/>
      <c r="E18" s="24"/>
    </row>
    <row r="19" spans="1:5" ht="25.5" hidden="1">
      <c r="A19" s="3" t="s">
        <v>62</v>
      </c>
      <c r="B19" s="5" t="s">
        <v>63</v>
      </c>
      <c r="C19" s="24"/>
      <c r="D19" s="26"/>
      <c r="E19" s="24"/>
    </row>
    <row r="20" spans="1:5" ht="12.75" hidden="1">
      <c r="A20" s="3"/>
      <c r="B20" s="7"/>
      <c r="C20" s="27"/>
      <c r="D20" s="26"/>
      <c r="E20" s="24"/>
    </row>
    <row r="21" spans="1:5" ht="12.75" hidden="1">
      <c r="A21" s="3"/>
      <c r="B21" s="5"/>
      <c r="C21" s="29"/>
      <c r="D21" s="26"/>
      <c r="E21" s="24"/>
    </row>
    <row r="22" spans="1:5" ht="12.75" hidden="1">
      <c r="A22" s="3"/>
      <c r="B22" s="5"/>
      <c r="C22" s="29"/>
      <c r="D22" s="26"/>
      <c r="E22" s="24"/>
    </row>
    <row r="23" spans="1:5" ht="12.75" hidden="1">
      <c r="A23" s="3"/>
      <c r="B23" s="5"/>
      <c r="C23" s="29"/>
      <c r="D23" s="26"/>
      <c r="E23" s="24"/>
    </row>
    <row r="24" spans="1:5" ht="12.75" hidden="1">
      <c r="A24" s="3"/>
      <c r="B24" s="5"/>
      <c r="C24" s="29"/>
      <c r="D24" s="26"/>
      <c r="E24" s="24"/>
    </row>
    <row r="25" spans="1:5" ht="12.75" hidden="1">
      <c r="A25" s="3"/>
      <c r="B25" s="5"/>
      <c r="C25" s="25"/>
      <c r="D25" s="26"/>
      <c r="E25" s="24"/>
    </row>
    <row r="26" spans="1:5" ht="12.75" hidden="1">
      <c r="A26" s="3"/>
      <c r="B26" s="7"/>
      <c r="C26" s="27"/>
      <c r="D26" s="26"/>
      <c r="E26" s="24"/>
    </row>
    <row r="27" spans="1:5" ht="12.75" hidden="1">
      <c r="A27" s="3"/>
      <c r="B27" s="7"/>
      <c r="C27" s="27"/>
      <c r="D27" s="26"/>
      <c r="E27" s="24"/>
    </row>
    <row r="28" spans="1:5" ht="12.75" hidden="1">
      <c r="A28" s="3"/>
      <c r="B28" s="7"/>
      <c r="C28" s="27"/>
      <c r="D28" s="26"/>
      <c r="E28" s="24"/>
    </row>
    <row r="29" spans="1:5" ht="12.75" hidden="1">
      <c r="A29" s="3"/>
      <c r="B29" s="5"/>
      <c r="C29" s="25"/>
      <c r="D29" s="26"/>
      <c r="E29" s="24"/>
    </row>
    <row r="30" spans="1:5" ht="12.75" hidden="1">
      <c r="A30" s="3"/>
      <c r="B30" s="7"/>
      <c r="C30" s="27"/>
      <c r="D30" s="26"/>
      <c r="E30" s="24"/>
    </row>
    <row r="31" spans="1:5" ht="12.75" hidden="1">
      <c r="A31" s="3"/>
      <c r="B31" s="7"/>
      <c r="C31" s="27"/>
      <c r="D31" s="26"/>
      <c r="E31" s="24"/>
    </row>
    <row r="32" spans="1:5" ht="12.75" hidden="1">
      <c r="A32" s="3"/>
      <c r="B32" s="7"/>
      <c r="C32" s="27"/>
      <c r="D32" s="26"/>
      <c r="E32" s="24"/>
    </row>
    <row r="33" spans="1:5" ht="12.75" hidden="1">
      <c r="A33" s="3"/>
      <c r="B33" s="5"/>
      <c r="C33" s="29"/>
      <c r="D33" s="26"/>
      <c r="E33" s="24"/>
    </row>
    <row r="34" spans="1:5" ht="12.75" hidden="1">
      <c r="A34" s="3"/>
      <c r="B34" s="5"/>
      <c r="C34" s="29"/>
      <c r="D34" s="26"/>
      <c r="E34" s="24"/>
    </row>
    <row r="35" spans="1:5" ht="12.75" hidden="1">
      <c r="A35" s="3"/>
      <c r="B35" s="5"/>
      <c r="C35" s="29"/>
      <c r="D35" s="26"/>
      <c r="E35" s="24"/>
    </row>
    <row r="36" spans="1:5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</row>
    <row r="37" spans="1:5" ht="15" customHeight="1">
      <c r="A37" s="3" t="s">
        <v>25</v>
      </c>
      <c r="B37" s="21" t="s">
        <v>26</v>
      </c>
      <c r="C37" s="30"/>
      <c r="D37" s="26"/>
      <c r="E37" s="24"/>
    </row>
    <row r="38" spans="1:5" s="20" customFormat="1" ht="12.75">
      <c r="A38" s="19" t="s">
        <v>112</v>
      </c>
      <c r="B38" s="6" t="s">
        <v>27</v>
      </c>
      <c r="C38" s="24">
        <f>C39+C41</f>
        <v>82</v>
      </c>
      <c r="D38" s="24"/>
      <c r="E38" s="24"/>
    </row>
    <row r="39" spans="1:5" s="20" customFormat="1" ht="12.75">
      <c r="A39" s="19" t="s">
        <v>28</v>
      </c>
      <c r="B39" s="6" t="s">
        <v>113</v>
      </c>
      <c r="C39" s="24">
        <f>C40</f>
        <v>12</v>
      </c>
      <c r="D39" s="24"/>
      <c r="E39" s="24"/>
    </row>
    <row r="40" spans="1:5" ht="12.75">
      <c r="A40" s="3" t="s">
        <v>29</v>
      </c>
      <c r="B40" s="21" t="s">
        <v>30</v>
      </c>
      <c r="C40" s="30">
        <v>12</v>
      </c>
      <c r="D40" s="26"/>
      <c r="E40" s="24"/>
    </row>
    <row r="41" spans="1:5" s="20" customFormat="1" ht="12.75">
      <c r="A41" s="19" t="s">
        <v>31</v>
      </c>
      <c r="B41" s="6" t="s">
        <v>32</v>
      </c>
      <c r="C41" s="24">
        <f>C42+C48</f>
        <v>70</v>
      </c>
      <c r="D41" s="31"/>
      <c r="E41" s="24"/>
    </row>
    <row r="42" spans="1:5" s="20" customFormat="1" ht="27">
      <c r="A42" s="19" t="s">
        <v>33</v>
      </c>
      <c r="B42" s="35" t="s">
        <v>34</v>
      </c>
      <c r="C42" s="37">
        <f>C43</f>
        <v>70</v>
      </c>
      <c r="D42" s="37"/>
      <c r="E42" s="37"/>
    </row>
    <row r="43" spans="1:5" ht="25.5">
      <c r="A43" s="3" t="s">
        <v>35</v>
      </c>
      <c r="B43" s="7" t="s">
        <v>36</v>
      </c>
      <c r="C43" s="27">
        <v>70</v>
      </c>
      <c r="D43" s="26"/>
      <c r="E43" s="33"/>
    </row>
    <row r="44" spans="1:5" ht="12.75" hidden="1">
      <c r="A44" s="3"/>
      <c r="B44" s="6"/>
      <c r="C44" s="25"/>
      <c r="D44" s="26"/>
      <c r="E44" s="24"/>
    </row>
    <row r="45" spans="1:5" ht="12.75" hidden="1">
      <c r="A45" s="3"/>
      <c r="B45" s="5"/>
      <c r="C45" s="29"/>
      <c r="D45" s="26"/>
      <c r="E45" s="24"/>
    </row>
    <row r="46" spans="1:5" ht="12.75" hidden="1">
      <c r="A46" s="3"/>
      <c r="B46" s="5"/>
      <c r="C46" s="25"/>
      <c r="D46" s="26"/>
      <c r="E46" s="24"/>
    </row>
    <row r="47" spans="1:5" ht="12.75" hidden="1">
      <c r="A47" s="3"/>
      <c r="B47" s="5"/>
      <c r="C47" s="29"/>
      <c r="D47" s="26"/>
      <c r="E47" s="24"/>
    </row>
    <row r="48" spans="1:5" ht="27">
      <c r="A48" s="19" t="s">
        <v>37</v>
      </c>
      <c r="B48" s="35" t="s">
        <v>40</v>
      </c>
      <c r="C48" s="29">
        <f>C49</f>
        <v>0</v>
      </c>
      <c r="D48" s="26"/>
      <c r="E48" s="24"/>
    </row>
    <row r="49" spans="1:5" ht="25.5">
      <c r="A49" s="3" t="s">
        <v>38</v>
      </c>
      <c r="B49" s="7" t="s">
        <v>39</v>
      </c>
      <c r="C49" s="29"/>
      <c r="D49" s="26"/>
      <c r="E49" s="24"/>
    </row>
    <row r="50" spans="1:5" ht="12.75">
      <c r="A50" s="3"/>
      <c r="B50" s="5"/>
      <c r="C50" s="29"/>
      <c r="D50" s="26"/>
      <c r="E50" s="24"/>
    </row>
    <row r="51" spans="1:5" ht="25.5">
      <c r="A51" s="19" t="s">
        <v>99</v>
      </c>
      <c r="B51" s="6" t="s">
        <v>84</v>
      </c>
      <c r="C51" s="24">
        <f>C54</f>
        <v>3</v>
      </c>
      <c r="D51" s="24"/>
      <c r="E51" s="24"/>
    </row>
    <row r="52" spans="1:5" ht="12.75" hidden="1">
      <c r="A52" s="3"/>
      <c r="B52" s="6"/>
      <c r="C52" s="25">
        <v>5000</v>
      </c>
      <c r="D52" s="26"/>
      <c r="E52" s="24"/>
    </row>
    <row r="53" spans="1:5" ht="12.75" hidden="1">
      <c r="A53" s="3"/>
      <c r="B53" s="5"/>
      <c r="C53" s="29">
        <v>5000</v>
      </c>
      <c r="D53" s="26"/>
      <c r="E53" s="24"/>
    </row>
    <row r="54" spans="1:5" ht="25.5">
      <c r="A54" s="3" t="s">
        <v>104</v>
      </c>
      <c r="B54" s="6" t="s">
        <v>85</v>
      </c>
      <c r="C54" s="25">
        <f>C55+C58</f>
        <v>3</v>
      </c>
      <c r="D54" s="25"/>
      <c r="E54" s="24"/>
    </row>
    <row r="55" spans="1:5" ht="38.25">
      <c r="A55" s="3" t="s">
        <v>73</v>
      </c>
      <c r="B55" s="6" t="s">
        <v>21</v>
      </c>
      <c r="C55" s="25">
        <f>C56</f>
        <v>3</v>
      </c>
      <c r="D55" s="25"/>
      <c r="E55" s="24"/>
    </row>
    <row r="56" spans="1:5" ht="60" customHeight="1">
      <c r="A56" s="48" t="s">
        <v>22</v>
      </c>
      <c r="B56" s="35" t="s">
        <v>23</v>
      </c>
      <c r="C56" s="33">
        <f>C57</f>
        <v>3</v>
      </c>
      <c r="D56" s="25"/>
      <c r="E56" s="24"/>
    </row>
    <row r="57" spans="1:5" ht="51.75" customHeight="1">
      <c r="A57" s="3" t="s">
        <v>20</v>
      </c>
      <c r="B57" s="21" t="s">
        <v>23</v>
      </c>
      <c r="C57" s="33">
        <v>3</v>
      </c>
      <c r="D57" s="25"/>
      <c r="E57" s="24"/>
    </row>
    <row r="58" spans="1:5" s="20" customFormat="1" ht="69" customHeight="1">
      <c r="A58" s="19" t="s">
        <v>75</v>
      </c>
      <c r="B58" s="6" t="s">
        <v>162</v>
      </c>
      <c r="C58" s="24">
        <f>C59</f>
        <v>0</v>
      </c>
      <c r="D58" s="24"/>
      <c r="E58" s="24"/>
    </row>
    <row r="59" spans="1:5" ht="38.25">
      <c r="A59" s="3" t="s">
        <v>126</v>
      </c>
      <c r="B59" s="7" t="s">
        <v>0</v>
      </c>
      <c r="C59" s="32"/>
      <c r="D59" s="26"/>
      <c r="E59" s="24"/>
    </row>
    <row r="60" spans="1:5" s="20" customFormat="1" ht="13.5" hidden="1">
      <c r="A60" s="19"/>
      <c r="B60" s="35"/>
      <c r="C60" s="36">
        <f>C61</f>
        <v>0</v>
      </c>
      <c r="D60" s="31"/>
      <c r="E60" s="24"/>
    </row>
    <row r="61" spans="1:5" ht="12.75" hidden="1">
      <c r="A61" s="3"/>
      <c r="B61" s="7"/>
      <c r="C61" s="32"/>
      <c r="D61" s="26"/>
      <c r="E61" s="24"/>
    </row>
    <row r="62" spans="1:5" ht="27">
      <c r="A62" s="19" t="s">
        <v>2</v>
      </c>
      <c r="B62" s="35" t="s">
        <v>116</v>
      </c>
      <c r="C62" s="36">
        <f>C63</f>
        <v>0</v>
      </c>
      <c r="D62" s="36"/>
      <c r="E62" s="36"/>
    </row>
    <row r="63" spans="1:5" ht="15" customHeight="1">
      <c r="A63" s="19" t="s">
        <v>3</v>
      </c>
      <c r="B63" s="6" t="s">
        <v>117</v>
      </c>
      <c r="C63" s="24">
        <f>C64</f>
        <v>0</v>
      </c>
      <c r="D63" s="24"/>
      <c r="E63" s="24"/>
    </row>
    <row r="64" spans="1:5" ht="25.5">
      <c r="A64" s="3" t="s">
        <v>1</v>
      </c>
      <c r="B64" s="7" t="s">
        <v>118</v>
      </c>
      <c r="C64" s="32"/>
      <c r="D64" s="26"/>
      <c r="E64" s="24"/>
    </row>
    <row r="65" spans="1:5" ht="25.5" customHeight="1" hidden="1">
      <c r="A65" s="3"/>
      <c r="B65" s="6"/>
      <c r="C65" s="25"/>
      <c r="D65" s="26"/>
      <c r="E65" s="24"/>
    </row>
    <row r="66" spans="1:5" ht="12.75" hidden="1">
      <c r="A66" s="3"/>
      <c r="B66" s="5"/>
      <c r="C66" s="24"/>
      <c r="D66" s="26"/>
      <c r="E66" s="24"/>
    </row>
    <row r="67" spans="1:5" ht="12.75" hidden="1">
      <c r="A67" s="3"/>
      <c r="B67" s="7"/>
      <c r="C67" s="32"/>
      <c r="D67" s="26"/>
      <c r="E67" s="24"/>
    </row>
    <row r="68" spans="1:5" ht="12.75" hidden="1">
      <c r="A68" s="3"/>
      <c r="B68" s="5"/>
      <c r="C68" s="25"/>
      <c r="D68" s="26"/>
      <c r="E68" s="24"/>
    </row>
    <row r="69" spans="1:5" ht="12.75" hidden="1">
      <c r="A69" s="3"/>
      <c r="B69" s="6"/>
      <c r="C69" s="28"/>
      <c r="D69" s="26"/>
      <c r="E69" s="24"/>
    </row>
    <row r="70" spans="1:5" ht="12.75" hidden="1">
      <c r="A70" s="3"/>
      <c r="B70" s="5"/>
      <c r="C70" s="25"/>
      <c r="D70" s="26"/>
      <c r="E70" s="24"/>
    </row>
    <row r="71" spans="1:5" ht="12.75" hidden="1">
      <c r="A71" s="3"/>
      <c r="B71" s="6"/>
      <c r="C71" s="25"/>
      <c r="D71" s="26"/>
      <c r="E71" s="24"/>
    </row>
    <row r="72" spans="1:5" ht="12.75" hidden="1">
      <c r="A72" s="3"/>
      <c r="B72" s="5"/>
      <c r="C72" s="33"/>
      <c r="D72" s="26"/>
      <c r="E72" s="24"/>
    </row>
    <row r="73" spans="1:5" ht="12.75" hidden="1">
      <c r="A73" s="3"/>
      <c r="B73" s="7"/>
      <c r="C73" s="32"/>
      <c r="D73" s="26"/>
      <c r="E73" s="24"/>
    </row>
    <row r="74" spans="1:5" ht="21" customHeight="1" hidden="1">
      <c r="A74" s="3"/>
      <c r="B74" s="5"/>
      <c r="C74" s="34"/>
      <c r="D74" s="26"/>
      <c r="E74" s="24"/>
    </row>
    <row r="75" spans="1:5" ht="12.75" hidden="1">
      <c r="A75" s="3"/>
      <c r="B75" s="7"/>
      <c r="C75" s="32"/>
      <c r="D75" s="26"/>
      <c r="E75" s="24"/>
    </row>
    <row r="76" spans="1:5" ht="12.75" hidden="1">
      <c r="A76" s="3"/>
      <c r="B76" s="5"/>
      <c r="C76" s="25"/>
      <c r="D76" s="26"/>
      <c r="E76" s="24"/>
    </row>
    <row r="77" spans="1:5" ht="12.75" hidden="1">
      <c r="A77" s="3"/>
      <c r="B77" s="6"/>
      <c r="C77" s="25"/>
      <c r="D77" s="26"/>
      <c r="E77" s="24"/>
    </row>
    <row r="78" spans="1:5" ht="12.75" hidden="1">
      <c r="A78" s="3"/>
      <c r="B78" s="5"/>
      <c r="C78" s="28"/>
      <c r="D78" s="26"/>
      <c r="E78" s="24"/>
    </row>
    <row r="79" spans="1:5" s="20" customFormat="1" ht="12.75">
      <c r="A79" s="19" t="s">
        <v>4</v>
      </c>
      <c r="B79" s="6" t="s">
        <v>127</v>
      </c>
      <c r="C79" s="24">
        <f>C80</f>
        <v>20</v>
      </c>
      <c r="D79" s="24"/>
      <c r="E79" s="24"/>
    </row>
    <row r="80" spans="1:5" ht="12.75">
      <c r="A80" s="3" t="s">
        <v>5</v>
      </c>
      <c r="B80" s="6" t="s">
        <v>6</v>
      </c>
      <c r="C80" s="24">
        <f>C81</f>
        <v>20</v>
      </c>
      <c r="D80" s="24"/>
      <c r="E80" s="24"/>
    </row>
    <row r="81" spans="1:5" ht="30" customHeight="1">
      <c r="A81" s="3" t="s">
        <v>7</v>
      </c>
      <c r="B81" s="5" t="s">
        <v>8</v>
      </c>
      <c r="C81" s="28">
        <v>20</v>
      </c>
      <c r="D81" s="28"/>
      <c r="E81" s="30"/>
    </row>
    <row r="82" spans="1:5" s="20" customFormat="1" ht="17.25" customHeight="1" hidden="1">
      <c r="A82" s="19" t="s">
        <v>105</v>
      </c>
      <c r="B82" s="6" t="s">
        <v>106</v>
      </c>
      <c r="C82" s="30">
        <f>C83+C85+C86+C88+C89+C90+C91+C94</f>
        <v>0</v>
      </c>
      <c r="D82" s="30"/>
      <c r="E82" s="30"/>
    </row>
    <row r="83" spans="1:5" s="20" customFormat="1" ht="20.25" customHeight="1" hidden="1">
      <c r="A83" s="19" t="s">
        <v>121</v>
      </c>
      <c r="B83" s="6" t="s">
        <v>122</v>
      </c>
      <c r="C83" s="30">
        <f>C84</f>
        <v>0</v>
      </c>
      <c r="D83" s="30"/>
      <c r="E83" s="30"/>
    </row>
    <row r="84" spans="1:5" s="44" customFormat="1" ht="40.5" customHeight="1" hidden="1">
      <c r="A84" s="43" t="s">
        <v>145</v>
      </c>
      <c r="B84" s="21" t="s">
        <v>146</v>
      </c>
      <c r="C84" s="38"/>
      <c r="D84" s="38"/>
      <c r="E84" s="30"/>
    </row>
    <row r="85" spans="1:5" s="20" customFormat="1" ht="55.5" customHeight="1" hidden="1">
      <c r="A85" s="19" t="s">
        <v>124</v>
      </c>
      <c r="B85" s="6" t="s">
        <v>147</v>
      </c>
      <c r="C85" s="30"/>
      <c r="D85" s="30"/>
      <c r="E85" s="30"/>
    </row>
    <row r="86" spans="1:5" s="20" customFormat="1" ht="28.5" customHeight="1" hidden="1">
      <c r="A86" s="19" t="s">
        <v>148</v>
      </c>
      <c r="B86" s="6" t="s">
        <v>149</v>
      </c>
      <c r="C86" s="30">
        <f>C87</f>
        <v>0</v>
      </c>
      <c r="D86" s="30"/>
      <c r="E86" s="30"/>
    </row>
    <row r="87" spans="1:5" s="44" customFormat="1" ht="40.5" customHeight="1" hidden="1">
      <c r="A87" s="43" t="s">
        <v>123</v>
      </c>
      <c r="B87" s="21" t="s">
        <v>150</v>
      </c>
      <c r="C87" s="38"/>
      <c r="D87" s="38"/>
      <c r="E87" s="30"/>
    </row>
    <row r="88" spans="1:5" s="20" customFormat="1" ht="28.5" customHeight="1" hidden="1">
      <c r="A88" s="19" t="s">
        <v>151</v>
      </c>
      <c r="B88" s="6" t="s">
        <v>152</v>
      </c>
      <c r="C88" s="30"/>
      <c r="D88" s="30"/>
      <c r="E88" s="30"/>
    </row>
    <row r="89" spans="1:5" s="20" customFormat="1" ht="41.25" customHeight="1" hidden="1">
      <c r="A89" s="19" t="s">
        <v>153</v>
      </c>
      <c r="B89" s="6" t="s">
        <v>154</v>
      </c>
      <c r="C89" s="30"/>
      <c r="D89" s="30"/>
      <c r="E89" s="30"/>
    </row>
    <row r="90" spans="1:5" s="20" customFormat="1" ht="27" customHeight="1" hidden="1">
      <c r="A90" s="19" t="s">
        <v>155</v>
      </c>
      <c r="B90" s="6" t="s">
        <v>156</v>
      </c>
      <c r="C90" s="30"/>
      <c r="D90" s="30"/>
      <c r="E90" s="30"/>
    </row>
    <row r="91" spans="1:5" s="20" customFormat="1" ht="26.25" customHeight="1" hidden="1">
      <c r="A91" s="19" t="s">
        <v>157</v>
      </c>
      <c r="B91" s="6" t="s">
        <v>158</v>
      </c>
      <c r="C91" s="30">
        <f>C93</f>
        <v>0</v>
      </c>
      <c r="D91" s="30"/>
      <c r="E91" s="30"/>
    </row>
    <row r="92" spans="1:5" s="20" customFormat="1" ht="17.25" customHeight="1" hidden="1">
      <c r="A92" s="19"/>
      <c r="B92" s="6"/>
      <c r="C92" s="30"/>
      <c r="D92" s="30"/>
      <c r="E92" s="30"/>
    </row>
    <row r="93" spans="1:5" s="44" customFormat="1" ht="17.25" customHeight="1" hidden="1">
      <c r="A93" s="43" t="s">
        <v>125</v>
      </c>
      <c r="B93" s="21" t="s">
        <v>159</v>
      </c>
      <c r="C93" s="38"/>
      <c r="D93" s="38"/>
      <c r="E93" s="38"/>
    </row>
    <row r="94" spans="1:5" s="20" customFormat="1" ht="30" customHeight="1" hidden="1">
      <c r="A94" s="19"/>
      <c r="B94" s="6"/>
      <c r="C94" s="30"/>
      <c r="D94" s="30"/>
      <c r="E94" s="30"/>
    </row>
    <row r="95" spans="1:5" ht="12.75" hidden="1">
      <c r="A95" s="3"/>
      <c r="B95" s="10"/>
      <c r="C95" s="34"/>
      <c r="D95" s="26"/>
      <c r="E95" s="24"/>
    </row>
    <row r="96" spans="1:5" ht="12.75">
      <c r="A96" s="3" t="s">
        <v>86</v>
      </c>
      <c r="B96" s="6" t="s">
        <v>87</v>
      </c>
      <c r="C96" s="24">
        <f>C97</f>
        <v>704.5</v>
      </c>
      <c r="D96" s="24"/>
      <c r="E96" s="24"/>
    </row>
    <row r="97" spans="1:5" ht="38.25" customHeight="1">
      <c r="A97" s="3" t="s">
        <v>88</v>
      </c>
      <c r="B97" s="5" t="s">
        <v>89</v>
      </c>
      <c r="C97" s="24">
        <f>C98+C103+C129+C133</f>
        <v>704.5</v>
      </c>
      <c r="D97" s="24"/>
      <c r="E97" s="24"/>
    </row>
    <row r="98" spans="1:5" ht="18" customHeight="1">
      <c r="A98" s="3" t="s">
        <v>128</v>
      </c>
      <c r="B98" s="6" t="s">
        <v>90</v>
      </c>
      <c r="C98" s="24">
        <f>C100</f>
        <v>679</v>
      </c>
      <c r="D98" s="24"/>
      <c r="E98" s="24"/>
    </row>
    <row r="99" spans="1:5" ht="12.75">
      <c r="A99" s="3" t="s">
        <v>129</v>
      </c>
      <c r="B99" s="6" t="s">
        <v>130</v>
      </c>
      <c r="C99" s="24">
        <f>C100</f>
        <v>679</v>
      </c>
      <c r="D99" s="24"/>
      <c r="E99" s="24"/>
    </row>
    <row r="100" spans="1:5" ht="25.5">
      <c r="A100" s="3" t="s">
        <v>9</v>
      </c>
      <c r="B100" s="5" t="s">
        <v>10</v>
      </c>
      <c r="C100" s="28">
        <v>679</v>
      </c>
      <c r="D100" s="26"/>
      <c r="E100" s="24"/>
    </row>
    <row r="101" spans="1:5" ht="38.25" hidden="1" outlineLevel="1">
      <c r="A101" s="11" t="s">
        <v>91</v>
      </c>
      <c r="B101" s="12" t="s">
        <v>92</v>
      </c>
      <c r="C101" s="34"/>
      <c r="D101" s="26"/>
      <c r="E101" s="24"/>
    </row>
    <row r="102" spans="1:5" ht="12.75" hidden="1" collapsed="1">
      <c r="A102" s="3"/>
      <c r="B102" s="5"/>
      <c r="C102" s="28"/>
      <c r="D102" s="26"/>
      <c r="E102" s="24"/>
    </row>
    <row r="103" spans="1:5" ht="15.75" customHeight="1">
      <c r="A103" s="3" t="s">
        <v>11</v>
      </c>
      <c r="B103" s="6" t="s">
        <v>93</v>
      </c>
      <c r="C103" s="24">
        <f>C104+C106+C108+C111+C115+C120+C113+C117</f>
        <v>25.5</v>
      </c>
      <c r="D103" s="24"/>
      <c r="E103" s="24"/>
    </row>
    <row r="104" spans="1:5" ht="25.5" hidden="1">
      <c r="A104" s="3" t="s">
        <v>132</v>
      </c>
      <c r="B104" s="6" t="s">
        <v>53</v>
      </c>
      <c r="C104" s="24">
        <f>C105</f>
        <v>0</v>
      </c>
      <c r="D104" s="24"/>
      <c r="E104" s="24"/>
    </row>
    <row r="105" spans="1:5" ht="28.5" customHeight="1" hidden="1">
      <c r="A105" s="3" t="s">
        <v>44</v>
      </c>
      <c r="B105" s="21" t="s">
        <v>133</v>
      </c>
      <c r="C105" s="33"/>
      <c r="D105" s="33"/>
      <c r="E105" s="24"/>
    </row>
    <row r="106" spans="1:5" s="20" customFormat="1" ht="25.5">
      <c r="A106" s="19" t="s">
        <v>13</v>
      </c>
      <c r="B106" s="6" t="s">
        <v>131</v>
      </c>
      <c r="C106" s="24">
        <f>C107</f>
        <v>1.6</v>
      </c>
      <c r="D106" s="24"/>
      <c r="E106" s="24"/>
    </row>
    <row r="107" spans="1:5" ht="26.25" customHeight="1">
      <c r="A107" s="3" t="s">
        <v>14</v>
      </c>
      <c r="B107" s="5" t="s">
        <v>12</v>
      </c>
      <c r="C107" s="28">
        <v>1.6</v>
      </c>
      <c r="D107" s="26"/>
      <c r="E107" s="24"/>
    </row>
    <row r="108" spans="1:5" ht="51" hidden="1">
      <c r="A108" s="19" t="s">
        <v>134</v>
      </c>
      <c r="B108" s="6" t="s">
        <v>42</v>
      </c>
      <c r="C108" s="24">
        <f>C109</f>
        <v>0</v>
      </c>
      <c r="D108" s="24"/>
      <c r="E108" s="24"/>
    </row>
    <row r="109" spans="1:5" ht="51" hidden="1">
      <c r="A109" s="3" t="s">
        <v>135</v>
      </c>
      <c r="B109" s="5" t="s">
        <v>43</v>
      </c>
      <c r="C109" s="28"/>
      <c r="D109" s="26"/>
      <c r="E109" s="24"/>
    </row>
    <row r="110" spans="1:5" ht="12.75" hidden="1" outlineLevel="1">
      <c r="A110" s="39"/>
      <c r="B110" s="40"/>
      <c r="C110" s="34"/>
      <c r="D110" s="26"/>
      <c r="E110" s="24"/>
    </row>
    <row r="111" spans="1:5" s="20" customFormat="1" ht="25.5" hidden="1" outlineLevel="1">
      <c r="A111" s="41" t="s">
        <v>136</v>
      </c>
      <c r="B111" s="42" t="s">
        <v>138</v>
      </c>
      <c r="C111" s="24">
        <f>C112</f>
        <v>0</v>
      </c>
      <c r="D111" s="24"/>
      <c r="E111" s="24"/>
    </row>
    <row r="112" spans="1:5" ht="25.5" hidden="1" outlineLevel="1">
      <c r="A112" s="39" t="s">
        <v>137</v>
      </c>
      <c r="B112" s="40" t="s">
        <v>139</v>
      </c>
      <c r="C112" s="34"/>
      <c r="D112" s="26"/>
      <c r="E112" s="24"/>
    </row>
    <row r="113" spans="1:5" s="20" customFormat="1" ht="25.5" outlineLevel="1">
      <c r="A113" s="41" t="s">
        <v>15</v>
      </c>
      <c r="B113" s="42" t="s">
        <v>17</v>
      </c>
      <c r="C113" s="24">
        <f>C114</f>
        <v>23.9</v>
      </c>
      <c r="D113" s="24"/>
      <c r="E113" s="24"/>
    </row>
    <row r="114" spans="1:5" ht="25.5" customHeight="1" outlineLevel="1">
      <c r="A114" s="39" t="s">
        <v>16</v>
      </c>
      <c r="B114" s="40" t="s">
        <v>18</v>
      </c>
      <c r="C114" s="34">
        <v>23.9</v>
      </c>
      <c r="D114" s="34"/>
      <c r="E114" s="24"/>
    </row>
    <row r="115" spans="1:5" s="20" customFormat="1" ht="25.5" hidden="1" outlineLevel="1">
      <c r="A115" s="41" t="s">
        <v>140</v>
      </c>
      <c r="B115" s="42" t="s">
        <v>142</v>
      </c>
      <c r="C115" s="24">
        <f>C116</f>
        <v>0</v>
      </c>
      <c r="D115" s="24"/>
      <c r="E115" s="24"/>
    </row>
    <row r="116" spans="1:5" ht="25.5" hidden="1" outlineLevel="1">
      <c r="A116" s="39" t="s">
        <v>141</v>
      </c>
      <c r="B116" s="40" t="s">
        <v>143</v>
      </c>
      <c r="C116" s="34"/>
      <c r="D116" s="26"/>
      <c r="E116" s="24"/>
    </row>
    <row r="117" spans="1:5" s="20" customFormat="1" ht="38.25" customHeight="1" hidden="1" outlineLevel="1">
      <c r="A117" s="41" t="s">
        <v>70</v>
      </c>
      <c r="B117" s="42" t="s">
        <v>71</v>
      </c>
      <c r="C117" s="24">
        <f>C118</f>
        <v>0</v>
      </c>
      <c r="D117" s="31"/>
      <c r="E117" s="24"/>
    </row>
    <row r="118" spans="1:5" ht="43.5" customHeight="1" hidden="1" outlineLevel="1">
      <c r="A118" s="39" t="s">
        <v>69</v>
      </c>
      <c r="B118" s="40" t="s">
        <v>72</v>
      </c>
      <c r="C118" s="34"/>
      <c r="D118" s="26"/>
      <c r="E118" s="24"/>
    </row>
    <row r="119" spans="1:5" ht="12.75" hidden="1" outlineLevel="1">
      <c r="A119" s="39"/>
      <c r="B119" s="40"/>
      <c r="C119" s="34"/>
      <c r="D119" s="26"/>
      <c r="E119" s="24"/>
    </row>
    <row r="120" spans="1:5" ht="13.5" customHeight="1" hidden="1" collapsed="1">
      <c r="A120" s="3" t="s">
        <v>51</v>
      </c>
      <c r="B120" s="22" t="s">
        <v>114</v>
      </c>
      <c r="C120" s="24">
        <f>C121</f>
        <v>0</v>
      </c>
      <c r="D120" s="24"/>
      <c r="E120" s="24"/>
    </row>
    <row r="121" spans="1:5" ht="16.5" customHeight="1" hidden="1">
      <c r="A121" s="3" t="s">
        <v>52</v>
      </c>
      <c r="B121" s="5" t="s">
        <v>144</v>
      </c>
      <c r="C121" s="34">
        <f>SUM(C122:C128)</f>
        <v>0</v>
      </c>
      <c r="D121" s="34"/>
      <c r="E121" s="24"/>
    </row>
    <row r="122" spans="1:5" ht="38.25" hidden="1">
      <c r="A122" s="3" t="s">
        <v>59</v>
      </c>
      <c r="B122" s="5" t="s">
        <v>54</v>
      </c>
      <c r="C122" s="34"/>
      <c r="D122" s="26"/>
      <c r="E122" s="24"/>
    </row>
    <row r="123" spans="1:5" ht="25.5" hidden="1">
      <c r="A123" s="3"/>
      <c r="B123" s="5" t="s">
        <v>55</v>
      </c>
      <c r="C123" s="34"/>
      <c r="D123" s="26"/>
      <c r="E123" s="24"/>
    </row>
    <row r="124" spans="1:5" ht="25.5" hidden="1">
      <c r="A124" s="3"/>
      <c r="B124" s="5" t="s">
        <v>56</v>
      </c>
      <c r="C124" s="34"/>
      <c r="D124" s="26"/>
      <c r="E124" s="24"/>
    </row>
    <row r="125" spans="1:5" ht="12.75" hidden="1">
      <c r="A125" s="3"/>
      <c r="B125" s="5" t="s">
        <v>57</v>
      </c>
      <c r="C125" s="34"/>
      <c r="D125" s="26"/>
      <c r="E125" s="24"/>
    </row>
    <row r="126" spans="1:5" ht="29.25" customHeight="1" hidden="1">
      <c r="A126" s="3"/>
      <c r="B126" s="5" t="s">
        <v>58</v>
      </c>
      <c r="C126" s="34"/>
      <c r="D126" s="26"/>
      <c r="E126" s="24"/>
    </row>
    <row r="127" spans="1:5" ht="27" customHeight="1" hidden="1">
      <c r="A127" s="3"/>
      <c r="B127" s="5" t="s">
        <v>60</v>
      </c>
      <c r="C127" s="34"/>
      <c r="D127" s="26"/>
      <c r="E127" s="24"/>
    </row>
    <row r="128" spans="1:5" ht="12.75" hidden="1">
      <c r="A128" s="3"/>
      <c r="B128" s="5"/>
      <c r="C128" s="34"/>
      <c r="D128" s="26"/>
      <c r="E128" s="24"/>
    </row>
    <row r="129" spans="1:5" s="20" customFormat="1" ht="24" hidden="1">
      <c r="A129" s="19" t="s">
        <v>46</v>
      </c>
      <c r="B129" s="6" t="s">
        <v>45</v>
      </c>
      <c r="C129" s="24">
        <f>C130</f>
        <v>0</v>
      </c>
      <c r="D129" s="24"/>
      <c r="E129" s="24"/>
    </row>
    <row r="130" spans="1:5" ht="38.25" hidden="1">
      <c r="A130" s="3" t="s">
        <v>48</v>
      </c>
      <c r="B130" s="5" t="s">
        <v>47</v>
      </c>
      <c r="C130" s="34">
        <f>C131</f>
        <v>0</v>
      </c>
      <c r="D130" s="34"/>
      <c r="E130" s="24"/>
    </row>
    <row r="131" spans="1:5" ht="38.25" hidden="1">
      <c r="A131" s="3" t="s">
        <v>50</v>
      </c>
      <c r="B131" s="5" t="s">
        <v>49</v>
      </c>
      <c r="C131" s="34"/>
      <c r="D131" s="26"/>
      <c r="E131" s="24"/>
    </row>
    <row r="132" spans="1:5" s="20" customFormat="1" ht="25.5" hidden="1">
      <c r="A132" s="19" t="s">
        <v>64</v>
      </c>
      <c r="B132" s="6" t="s">
        <v>65</v>
      </c>
      <c r="C132" s="24">
        <f>C133</f>
        <v>0</v>
      </c>
      <c r="D132" s="24"/>
      <c r="E132" s="24"/>
    </row>
    <row r="133" spans="1:5" ht="25.5" hidden="1">
      <c r="A133" s="3" t="s">
        <v>67</v>
      </c>
      <c r="B133" s="5" t="s">
        <v>66</v>
      </c>
      <c r="C133" s="34"/>
      <c r="D133" s="26"/>
      <c r="E133" s="24"/>
    </row>
    <row r="134" spans="1:5" ht="25.5">
      <c r="A134" s="3" t="s">
        <v>107</v>
      </c>
      <c r="B134" s="6" t="s">
        <v>94</v>
      </c>
      <c r="C134" s="25">
        <f>C135</f>
        <v>0</v>
      </c>
      <c r="D134" s="25"/>
      <c r="E134" s="24"/>
    </row>
    <row r="135" spans="1:5" s="20" customFormat="1" ht="18" customHeight="1">
      <c r="A135" s="19" t="s">
        <v>108</v>
      </c>
      <c r="B135" s="6" t="s">
        <v>95</v>
      </c>
      <c r="C135" s="24">
        <f>C136</f>
        <v>0</v>
      </c>
      <c r="D135" s="24"/>
      <c r="E135" s="24"/>
    </row>
    <row r="136" spans="1:5" ht="20.25" customHeight="1">
      <c r="A136" s="3" t="s">
        <v>109</v>
      </c>
      <c r="B136" s="6" t="s">
        <v>96</v>
      </c>
      <c r="C136" s="24">
        <f>C137</f>
        <v>0</v>
      </c>
      <c r="D136" s="24"/>
      <c r="E136" s="24"/>
    </row>
    <row r="137" spans="1:5" ht="12.75">
      <c r="A137" s="3" t="s">
        <v>115</v>
      </c>
      <c r="B137" s="5" t="s">
        <v>110</v>
      </c>
      <c r="C137" s="29"/>
      <c r="D137" s="26"/>
      <c r="E137" s="24"/>
    </row>
    <row r="138" spans="1:5" ht="12.75">
      <c r="A138" s="13"/>
      <c r="B138" s="10" t="s">
        <v>97</v>
      </c>
      <c r="C138" s="24">
        <f>C11+C96+C134</f>
        <v>889.5</v>
      </c>
      <c r="D138" s="24"/>
      <c r="E138" s="24"/>
    </row>
    <row r="139" spans="1:5" ht="12.75">
      <c r="A139" s="14"/>
      <c r="B139" s="5" t="s">
        <v>98</v>
      </c>
      <c r="C139" s="31"/>
      <c r="D139" s="26"/>
      <c r="E139" s="26"/>
    </row>
    <row r="140" spans="1:4" ht="12.75" hidden="1">
      <c r="A140" s="95"/>
      <c r="B140" s="96"/>
      <c r="C140" s="15"/>
      <c r="D140" s="18"/>
    </row>
    <row r="141" spans="1:4" ht="12.75" hidden="1">
      <c r="A141" s="3"/>
      <c r="B141" s="6"/>
      <c r="C141" s="8"/>
      <c r="D141" s="18"/>
    </row>
    <row r="142" spans="1:4" ht="12.75" hidden="1">
      <c r="A142" s="3"/>
      <c r="B142" s="5"/>
      <c r="C142" s="9"/>
      <c r="D142" s="18"/>
    </row>
    <row r="143" spans="1:4" ht="12.75" hidden="1">
      <c r="A143" s="3"/>
      <c r="B143" s="7"/>
      <c r="C143" s="16"/>
      <c r="D143" s="18"/>
    </row>
    <row r="144" spans="1:4" ht="12.75" hidden="1">
      <c r="A144" s="3"/>
      <c r="B144" s="5"/>
      <c r="C144" s="16"/>
      <c r="D144" s="18"/>
    </row>
    <row r="145" spans="1:4" ht="12.75" hidden="1">
      <c r="A145" s="3"/>
      <c r="B145" s="7"/>
      <c r="C145" s="16"/>
      <c r="D145" s="18"/>
    </row>
    <row r="146" spans="1:4" ht="12.75" hidden="1">
      <c r="A146" s="3"/>
      <c r="B146" s="6"/>
      <c r="C146" s="16"/>
      <c r="D146" s="18"/>
    </row>
    <row r="147" spans="1:4" ht="12.75" hidden="1">
      <c r="A147" s="3"/>
      <c r="B147" s="5"/>
      <c r="C147" s="16"/>
      <c r="D147" s="18"/>
    </row>
    <row r="148" spans="1:4" ht="12.75" hidden="1">
      <c r="A148" s="3"/>
      <c r="B148" s="7"/>
      <c r="C148" s="16"/>
      <c r="D148" s="18"/>
    </row>
    <row r="149" spans="1:4" ht="12.75" hidden="1">
      <c r="A149" s="3"/>
      <c r="B149" s="5"/>
      <c r="C149" s="16"/>
      <c r="D149" s="18"/>
    </row>
    <row r="150" spans="1:4" ht="12.75" hidden="1">
      <c r="A150" s="3"/>
      <c r="B150" s="7"/>
      <c r="C150" s="17"/>
      <c r="D150" s="18"/>
    </row>
    <row r="151" ht="12.75"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</sheetData>
  <mergeCells count="11">
    <mergeCell ref="A140:B140"/>
    <mergeCell ref="A6:C6"/>
    <mergeCell ref="B9:B10"/>
    <mergeCell ref="A7:C7"/>
    <mergeCell ref="A9:A10"/>
    <mergeCell ref="C9:C10"/>
    <mergeCell ref="D9:D10"/>
    <mergeCell ref="E9:E10"/>
    <mergeCell ref="C8:E8"/>
    <mergeCell ref="B1:E1"/>
    <mergeCell ref="B2:E2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1"/>
  <sheetViews>
    <sheetView workbookViewId="0" topLeftCell="A1">
      <pane xSplit="1" ySplit="10" topLeftCell="B9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38" sqref="C138"/>
    </sheetView>
  </sheetViews>
  <sheetFormatPr defaultColWidth="9.140625" defaultRowHeight="12.75" outlineLevelRow="1"/>
  <cols>
    <col min="1" max="1" width="21.421875" style="1" customWidth="1"/>
    <col min="2" max="2" width="70.7109375" style="2" customWidth="1"/>
    <col min="3" max="3" width="14.14062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107" t="s">
        <v>74</v>
      </c>
      <c r="C1" s="107"/>
      <c r="D1" s="107"/>
      <c r="E1" s="107"/>
    </row>
    <row r="2" spans="2:5" ht="12.75">
      <c r="B2" s="107" t="s">
        <v>119</v>
      </c>
      <c r="C2" s="107"/>
      <c r="D2" s="107"/>
      <c r="E2" s="107"/>
    </row>
    <row r="3" spans="2:3" ht="12.75">
      <c r="B3" s="23" t="s">
        <v>120</v>
      </c>
      <c r="C3" s="23"/>
    </row>
    <row r="4" spans="2:3" ht="12.75">
      <c r="B4" s="23" t="s">
        <v>19</v>
      </c>
      <c r="C4" s="23"/>
    </row>
    <row r="6" spans="1:3" ht="18.75">
      <c r="A6" s="97" t="s">
        <v>24</v>
      </c>
      <c r="B6" s="97"/>
      <c r="C6" s="97"/>
    </row>
    <row r="7" spans="1:3" ht="12.75" hidden="1">
      <c r="A7" s="99"/>
      <c r="B7" s="99"/>
      <c r="C7" s="99"/>
    </row>
    <row r="8" spans="3:5" ht="12.75">
      <c r="C8" s="106" t="s">
        <v>76</v>
      </c>
      <c r="D8" s="106"/>
      <c r="E8" s="106"/>
    </row>
    <row r="9" spans="1:5" ht="19.5" customHeight="1">
      <c r="A9" s="100" t="s">
        <v>77</v>
      </c>
      <c r="B9" s="98" t="s">
        <v>78</v>
      </c>
      <c r="C9" s="102" t="s">
        <v>79</v>
      </c>
      <c r="D9" s="104"/>
      <c r="E9" s="105"/>
    </row>
    <row r="10" spans="1:5" ht="20.25" customHeight="1">
      <c r="A10" s="101"/>
      <c r="B10" s="98"/>
      <c r="C10" s="103"/>
      <c r="D10" s="104"/>
      <c r="E10" s="105"/>
    </row>
    <row r="11" spans="1:5" s="20" customFormat="1" ht="12.75">
      <c r="A11" s="19" t="s">
        <v>100</v>
      </c>
      <c r="B11" s="4" t="s">
        <v>80</v>
      </c>
      <c r="C11" s="24">
        <f>C12+C36+C38+C51+C79+C82+C62+C60</f>
        <v>85</v>
      </c>
      <c r="D11" s="24"/>
      <c r="E11" s="24"/>
    </row>
    <row r="12" spans="1:5" s="20" customFormat="1" ht="15.75" customHeight="1">
      <c r="A12" s="19" t="s">
        <v>101</v>
      </c>
      <c r="B12" s="6" t="s">
        <v>81</v>
      </c>
      <c r="C12" s="24">
        <f>C15</f>
        <v>25</v>
      </c>
      <c r="D12" s="24"/>
      <c r="E12" s="24"/>
    </row>
    <row r="13" spans="1:5" ht="12.75" hidden="1">
      <c r="A13" s="3"/>
      <c r="B13" s="6"/>
      <c r="C13" s="25"/>
      <c r="D13" s="26"/>
      <c r="E13" s="24"/>
    </row>
    <row r="14" spans="1:5" ht="12.75" hidden="1">
      <c r="A14" s="3"/>
      <c r="B14" s="7"/>
      <c r="C14" s="27"/>
      <c r="D14" s="26"/>
      <c r="E14" s="24"/>
    </row>
    <row r="15" spans="1:5" ht="12.75">
      <c r="A15" s="3" t="s">
        <v>102</v>
      </c>
      <c r="B15" s="6" t="s">
        <v>82</v>
      </c>
      <c r="C15" s="25">
        <f>C16+C19</f>
        <v>25</v>
      </c>
      <c r="D15" s="25"/>
      <c r="E15" s="25"/>
    </row>
    <row r="16" spans="1:5" ht="25.5">
      <c r="A16" s="3" t="s">
        <v>111</v>
      </c>
      <c r="B16" s="5" t="s">
        <v>161</v>
      </c>
      <c r="C16" s="28">
        <f>C17+C18</f>
        <v>25</v>
      </c>
      <c r="D16" s="28"/>
      <c r="E16" s="28"/>
    </row>
    <row r="17" spans="1:5" ht="55.5" customHeight="1">
      <c r="A17" s="45" t="s">
        <v>160</v>
      </c>
      <c r="B17" s="7" t="s">
        <v>41</v>
      </c>
      <c r="C17" s="46">
        <v>25</v>
      </c>
      <c r="D17" s="47"/>
      <c r="E17" s="46"/>
    </row>
    <row r="18" spans="1:5" ht="51" hidden="1">
      <c r="A18" s="3" t="s">
        <v>61</v>
      </c>
      <c r="B18" s="21" t="s">
        <v>68</v>
      </c>
      <c r="C18" s="25"/>
      <c r="D18" s="26"/>
      <c r="E18" s="24"/>
    </row>
    <row r="19" spans="1:5" ht="25.5" hidden="1">
      <c r="A19" s="3" t="s">
        <v>62</v>
      </c>
      <c r="B19" s="5" t="s">
        <v>63</v>
      </c>
      <c r="C19" s="24"/>
      <c r="D19" s="26"/>
      <c r="E19" s="24"/>
    </row>
    <row r="20" spans="1:5" ht="12.75" hidden="1">
      <c r="A20" s="3"/>
      <c r="B20" s="7"/>
      <c r="C20" s="27"/>
      <c r="D20" s="26"/>
      <c r="E20" s="24"/>
    </row>
    <row r="21" spans="1:5" ht="12.75" hidden="1">
      <c r="A21" s="3"/>
      <c r="B21" s="5"/>
      <c r="C21" s="29"/>
      <c r="D21" s="26"/>
      <c r="E21" s="24"/>
    </row>
    <row r="22" spans="1:5" ht="12.75" hidden="1">
      <c r="A22" s="3"/>
      <c r="B22" s="5"/>
      <c r="C22" s="29"/>
      <c r="D22" s="26"/>
      <c r="E22" s="24"/>
    </row>
    <row r="23" spans="1:5" ht="12.75" hidden="1">
      <c r="A23" s="3"/>
      <c r="B23" s="5"/>
      <c r="C23" s="29"/>
      <c r="D23" s="26"/>
      <c r="E23" s="24"/>
    </row>
    <row r="24" spans="1:5" ht="12.75" hidden="1">
      <c r="A24" s="3"/>
      <c r="B24" s="5"/>
      <c r="C24" s="29"/>
      <c r="D24" s="26"/>
      <c r="E24" s="24"/>
    </row>
    <row r="25" spans="1:5" ht="12.75" hidden="1">
      <c r="A25" s="3"/>
      <c r="B25" s="5"/>
      <c r="C25" s="25"/>
      <c r="D25" s="26"/>
      <c r="E25" s="24"/>
    </row>
    <row r="26" spans="1:5" ht="12.75" hidden="1">
      <c r="A26" s="3"/>
      <c r="B26" s="7"/>
      <c r="C26" s="27"/>
      <c r="D26" s="26"/>
      <c r="E26" s="24"/>
    </row>
    <row r="27" spans="1:5" ht="12.75" hidden="1">
      <c r="A27" s="3"/>
      <c r="B27" s="7"/>
      <c r="C27" s="27"/>
      <c r="D27" s="26"/>
      <c r="E27" s="24"/>
    </row>
    <row r="28" spans="1:5" ht="12.75" hidden="1">
      <c r="A28" s="3"/>
      <c r="B28" s="7"/>
      <c r="C28" s="27"/>
      <c r="D28" s="26"/>
      <c r="E28" s="24"/>
    </row>
    <row r="29" spans="1:5" ht="12.75" hidden="1">
      <c r="A29" s="3"/>
      <c r="B29" s="5"/>
      <c r="C29" s="25"/>
      <c r="D29" s="26"/>
      <c r="E29" s="24"/>
    </row>
    <row r="30" spans="1:5" ht="12.75" hidden="1">
      <c r="A30" s="3"/>
      <c r="B30" s="7"/>
      <c r="C30" s="27"/>
      <c r="D30" s="26"/>
      <c r="E30" s="24"/>
    </row>
    <row r="31" spans="1:5" ht="12.75" hidden="1">
      <c r="A31" s="3"/>
      <c r="B31" s="7"/>
      <c r="C31" s="27"/>
      <c r="D31" s="26"/>
      <c r="E31" s="24"/>
    </row>
    <row r="32" spans="1:5" ht="12.75" hidden="1">
      <c r="A32" s="3"/>
      <c r="B32" s="7"/>
      <c r="C32" s="27"/>
      <c r="D32" s="26"/>
      <c r="E32" s="24"/>
    </row>
    <row r="33" spans="1:5" ht="12.75" hidden="1">
      <c r="A33" s="3"/>
      <c r="B33" s="5"/>
      <c r="C33" s="29"/>
      <c r="D33" s="26"/>
      <c r="E33" s="24"/>
    </row>
    <row r="34" spans="1:5" ht="12.75" hidden="1">
      <c r="A34" s="3"/>
      <c r="B34" s="5"/>
      <c r="C34" s="29"/>
      <c r="D34" s="26"/>
      <c r="E34" s="24"/>
    </row>
    <row r="35" spans="1:5" ht="12.75" hidden="1">
      <c r="A35" s="3"/>
      <c r="B35" s="5"/>
      <c r="C35" s="29"/>
      <c r="D35" s="26"/>
      <c r="E35" s="24"/>
    </row>
    <row r="36" spans="1:5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</row>
    <row r="37" spans="1:5" ht="15" customHeight="1">
      <c r="A37" s="3" t="s">
        <v>25</v>
      </c>
      <c r="B37" s="21" t="s">
        <v>26</v>
      </c>
      <c r="C37" s="30"/>
      <c r="D37" s="26"/>
      <c r="E37" s="24"/>
    </row>
    <row r="38" spans="1:5" s="20" customFormat="1" ht="12.75">
      <c r="A38" s="19" t="s">
        <v>112</v>
      </c>
      <c r="B38" s="6" t="s">
        <v>27</v>
      </c>
      <c r="C38" s="24">
        <f>C39+C41</f>
        <v>25</v>
      </c>
      <c r="D38" s="24"/>
      <c r="E38" s="24"/>
    </row>
    <row r="39" spans="1:5" s="20" customFormat="1" ht="12.75">
      <c r="A39" s="19" t="s">
        <v>28</v>
      </c>
      <c r="B39" s="6" t="s">
        <v>113</v>
      </c>
      <c r="C39" s="24">
        <f>C40</f>
        <v>8</v>
      </c>
      <c r="D39" s="24"/>
      <c r="E39" s="24"/>
    </row>
    <row r="40" spans="1:5" ht="12.75">
      <c r="A40" s="3" t="s">
        <v>29</v>
      </c>
      <c r="B40" s="21" t="s">
        <v>30</v>
      </c>
      <c r="C40" s="30">
        <v>8</v>
      </c>
      <c r="D40" s="26"/>
      <c r="E40" s="24"/>
    </row>
    <row r="41" spans="1:5" s="20" customFormat="1" ht="12.75">
      <c r="A41" s="19" t="s">
        <v>31</v>
      </c>
      <c r="B41" s="6" t="s">
        <v>32</v>
      </c>
      <c r="C41" s="24">
        <f>C42+C48</f>
        <v>17</v>
      </c>
      <c r="D41" s="31"/>
      <c r="E41" s="24"/>
    </row>
    <row r="42" spans="1:5" s="20" customFormat="1" ht="27">
      <c r="A42" s="19" t="s">
        <v>33</v>
      </c>
      <c r="B42" s="35" t="s">
        <v>34</v>
      </c>
      <c r="C42" s="37">
        <f>C43</f>
        <v>17</v>
      </c>
      <c r="D42" s="37"/>
      <c r="E42" s="37"/>
    </row>
    <row r="43" spans="1:5" ht="25.5">
      <c r="A43" s="3" t="s">
        <v>35</v>
      </c>
      <c r="B43" s="7" t="s">
        <v>36</v>
      </c>
      <c r="C43" s="27">
        <v>17</v>
      </c>
      <c r="D43" s="26"/>
      <c r="E43" s="33"/>
    </row>
    <row r="44" spans="1:5" ht="12.75" hidden="1">
      <c r="A44" s="3"/>
      <c r="B44" s="6"/>
      <c r="C44" s="25"/>
      <c r="D44" s="26"/>
      <c r="E44" s="24"/>
    </row>
    <row r="45" spans="1:5" ht="12.75" hidden="1">
      <c r="A45" s="3"/>
      <c r="B45" s="5"/>
      <c r="C45" s="29"/>
      <c r="D45" s="26"/>
      <c r="E45" s="24"/>
    </row>
    <row r="46" spans="1:5" ht="12.75" hidden="1">
      <c r="A46" s="3"/>
      <c r="B46" s="5"/>
      <c r="C46" s="25"/>
      <c r="D46" s="26"/>
      <c r="E46" s="24"/>
    </row>
    <row r="47" spans="1:5" ht="12.75" hidden="1">
      <c r="A47" s="3"/>
      <c r="B47" s="5"/>
      <c r="C47" s="29"/>
      <c r="D47" s="26"/>
      <c r="E47" s="24"/>
    </row>
    <row r="48" spans="1:5" ht="27">
      <c r="A48" s="19" t="s">
        <v>37</v>
      </c>
      <c r="B48" s="35" t="s">
        <v>40</v>
      </c>
      <c r="C48" s="29">
        <f>C49</f>
        <v>0</v>
      </c>
      <c r="D48" s="26"/>
      <c r="E48" s="24"/>
    </row>
    <row r="49" spans="1:5" ht="25.5">
      <c r="A49" s="3" t="s">
        <v>38</v>
      </c>
      <c r="B49" s="7" t="s">
        <v>39</v>
      </c>
      <c r="C49" s="29"/>
      <c r="D49" s="26"/>
      <c r="E49" s="24"/>
    </row>
    <row r="50" spans="1:5" ht="12.75">
      <c r="A50" s="3"/>
      <c r="B50" s="5"/>
      <c r="C50" s="29"/>
      <c r="D50" s="26"/>
      <c r="E50" s="24"/>
    </row>
    <row r="51" spans="1:5" ht="25.5">
      <c r="A51" s="19" t="s">
        <v>99</v>
      </c>
      <c r="B51" s="6" t="s">
        <v>84</v>
      </c>
      <c r="C51" s="24">
        <f>C54</f>
        <v>16</v>
      </c>
      <c r="D51" s="24"/>
      <c r="E51" s="24"/>
    </row>
    <row r="52" spans="1:5" ht="12.75" hidden="1">
      <c r="A52" s="3"/>
      <c r="B52" s="6"/>
      <c r="C52" s="25">
        <v>5000</v>
      </c>
      <c r="D52" s="26"/>
      <c r="E52" s="24"/>
    </row>
    <row r="53" spans="1:5" ht="12.75" hidden="1">
      <c r="A53" s="3"/>
      <c r="B53" s="5"/>
      <c r="C53" s="29">
        <v>5000</v>
      </c>
      <c r="D53" s="26"/>
      <c r="E53" s="24"/>
    </row>
    <row r="54" spans="1:5" ht="25.5">
      <c r="A54" s="3" t="s">
        <v>104</v>
      </c>
      <c r="B54" s="6" t="s">
        <v>85</v>
      </c>
      <c r="C54" s="25">
        <f>C55+C58</f>
        <v>16</v>
      </c>
      <c r="D54" s="25"/>
      <c r="E54" s="24"/>
    </row>
    <row r="55" spans="1:5" ht="38.25">
      <c r="A55" s="3" t="s">
        <v>73</v>
      </c>
      <c r="B55" s="6" t="s">
        <v>21</v>
      </c>
      <c r="C55" s="25">
        <f>C56</f>
        <v>6</v>
      </c>
      <c r="D55" s="25"/>
      <c r="E55" s="24"/>
    </row>
    <row r="56" spans="1:5" ht="60" customHeight="1">
      <c r="A56" s="48" t="s">
        <v>22</v>
      </c>
      <c r="B56" s="35" t="s">
        <v>23</v>
      </c>
      <c r="C56" s="33">
        <f>C57</f>
        <v>6</v>
      </c>
      <c r="D56" s="25"/>
      <c r="E56" s="24"/>
    </row>
    <row r="57" spans="1:5" ht="51.75" customHeight="1">
      <c r="A57" s="3" t="s">
        <v>20</v>
      </c>
      <c r="B57" s="21" t="s">
        <v>23</v>
      </c>
      <c r="C57" s="33">
        <v>6</v>
      </c>
      <c r="D57" s="25"/>
      <c r="E57" s="24"/>
    </row>
    <row r="58" spans="1:5" s="20" customFormat="1" ht="69" customHeight="1">
      <c r="A58" s="19" t="s">
        <v>75</v>
      </c>
      <c r="B58" s="6" t="s">
        <v>162</v>
      </c>
      <c r="C58" s="24">
        <f>C59</f>
        <v>10</v>
      </c>
      <c r="D58" s="24"/>
      <c r="E58" s="24"/>
    </row>
    <row r="59" spans="1:5" ht="38.25">
      <c r="A59" s="3" t="s">
        <v>126</v>
      </c>
      <c r="B59" s="7" t="s">
        <v>0</v>
      </c>
      <c r="C59" s="32">
        <v>10</v>
      </c>
      <c r="D59" s="26"/>
      <c r="E59" s="24"/>
    </row>
    <row r="60" spans="1:5" s="20" customFormat="1" ht="13.5" hidden="1">
      <c r="A60" s="19"/>
      <c r="B60" s="35"/>
      <c r="C60" s="36">
        <f>C61</f>
        <v>0</v>
      </c>
      <c r="D60" s="31"/>
      <c r="E60" s="24"/>
    </row>
    <row r="61" spans="1:5" ht="12.75" hidden="1">
      <c r="A61" s="3"/>
      <c r="B61" s="7"/>
      <c r="C61" s="32"/>
      <c r="D61" s="26"/>
      <c r="E61" s="24"/>
    </row>
    <row r="62" spans="1:5" ht="27">
      <c r="A62" s="19" t="s">
        <v>2</v>
      </c>
      <c r="B62" s="35" t="s">
        <v>116</v>
      </c>
      <c r="C62" s="36">
        <f>C63</f>
        <v>0</v>
      </c>
      <c r="D62" s="36"/>
      <c r="E62" s="36"/>
    </row>
    <row r="63" spans="1:5" ht="15" customHeight="1">
      <c r="A63" s="19" t="s">
        <v>3</v>
      </c>
      <c r="B63" s="6" t="s">
        <v>117</v>
      </c>
      <c r="C63" s="24">
        <f>C64</f>
        <v>0</v>
      </c>
      <c r="D63" s="24"/>
      <c r="E63" s="24"/>
    </row>
    <row r="64" spans="1:5" ht="25.5">
      <c r="A64" s="3" t="s">
        <v>1</v>
      </c>
      <c r="B64" s="7" t="s">
        <v>118</v>
      </c>
      <c r="C64" s="32"/>
      <c r="D64" s="26"/>
      <c r="E64" s="24"/>
    </row>
    <row r="65" spans="1:5" ht="25.5" customHeight="1" hidden="1">
      <c r="A65" s="3"/>
      <c r="B65" s="6"/>
      <c r="C65" s="25"/>
      <c r="D65" s="26"/>
      <c r="E65" s="24"/>
    </row>
    <row r="66" spans="1:5" ht="12.75" hidden="1">
      <c r="A66" s="3"/>
      <c r="B66" s="5"/>
      <c r="C66" s="24"/>
      <c r="D66" s="26"/>
      <c r="E66" s="24"/>
    </row>
    <row r="67" spans="1:5" ht="12.75" hidden="1">
      <c r="A67" s="3"/>
      <c r="B67" s="7"/>
      <c r="C67" s="32"/>
      <c r="D67" s="26"/>
      <c r="E67" s="24"/>
    </row>
    <row r="68" spans="1:5" ht="12.75" hidden="1">
      <c r="A68" s="3"/>
      <c r="B68" s="5"/>
      <c r="C68" s="25"/>
      <c r="D68" s="26"/>
      <c r="E68" s="24"/>
    </row>
    <row r="69" spans="1:5" ht="12.75" hidden="1">
      <c r="A69" s="3"/>
      <c r="B69" s="6"/>
      <c r="C69" s="28"/>
      <c r="D69" s="26"/>
      <c r="E69" s="24"/>
    </row>
    <row r="70" spans="1:5" ht="12.75" hidden="1">
      <c r="A70" s="3"/>
      <c r="B70" s="5"/>
      <c r="C70" s="25"/>
      <c r="D70" s="26"/>
      <c r="E70" s="24"/>
    </row>
    <row r="71" spans="1:5" ht="12.75" hidden="1">
      <c r="A71" s="3"/>
      <c r="B71" s="6"/>
      <c r="C71" s="25"/>
      <c r="D71" s="26"/>
      <c r="E71" s="24"/>
    </row>
    <row r="72" spans="1:5" ht="12.75" hidden="1">
      <c r="A72" s="3"/>
      <c r="B72" s="5"/>
      <c r="C72" s="33"/>
      <c r="D72" s="26"/>
      <c r="E72" s="24"/>
    </row>
    <row r="73" spans="1:5" ht="12.75" hidden="1">
      <c r="A73" s="3"/>
      <c r="B73" s="7"/>
      <c r="C73" s="32"/>
      <c r="D73" s="26"/>
      <c r="E73" s="24"/>
    </row>
    <row r="74" spans="1:5" ht="21" customHeight="1" hidden="1">
      <c r="A74" s="3"/>
      <c r="B74" s="5"/>
      <c r="C74" s="34"/>
      <c r="D74" s="26"/>
      <c r="E74" s="24"/>
    </row>
    <row r="75" spans="1:5" ht="12.75" hidden="1">
      <c r="A75" s="3"/>
      <c r="B75" s="7"/>
      <c r="C75" s="32"/>
      <c r="D75" s="26"/>
      <c r="E75" s="24"/>
    </row>
    <row r="76" spans="1:5" ht="12.75" hidden="1">
      <c r="A76" s="3"/>
      <c r="B76" s="5"/>
      <c r="C76" s="25"/>
      <c r="D76" s="26"/>
      <c r="E76" s="24"/>
    </row>
    <row r="77" spans="1:5" ht="12.75" hidden="1">
      <c r="A77" s="3"/>
      <c r="B77" s="6"/>
      <c r="C77" s="25"/>
      <c r="D77" s="26"/>
      <c r="E77" s="24"/>
    </row>
    <row r="78" spans="1:5" ht="12.75" hidden="1">
      <c r="A78" s="3"/>
      <c r="B78" s="5"/>
      <c r="C78" s="28"/>
      <c r="D78" s="26"/>
      <c r="E78" s="24"/>
    </row>
    <row r="79" spans="1:5" s="20" customFormat="1" ht="12.75">
      <c r="A79" s="19" t="s">
        <v>4</v>
      </c>
      <c r="B79" s="6" t="s">
        <v>127</v>
      </c>
      <c r="C79" s="24">
        <f>C80</f>
        <v>19</v>
      </c>
      <c r="D79" s="24"/>
      <c r="E79" s="24"/>
    </row>
    <row r="80" spans="1:5" ht="12.75">
      <c r="A80" s="3" t="s">
        <v>5</v>
      </c>
      <c r="B80" s="6" t="s">
        <v>6</v>
      </c>
      <c r="C80" s="24">
        <f>C81</f>
        <v>19</v>
      </c>
      <c r="D80" s="24"/>
      <c r="E80" s="24"/>
    </row>
    <row r="81" spans="1:5" ht="30" customHeight="1">
      <c r="A81" s="3" t="s">
        <v>7</v>
      </c>
      <c r="B81" s="5" t="s">
        <v>8</v>
      </c>
      <c r="C81" s="28">
        <v>19</v>
      </c>
      <c r="D81" s="28"/>
      <c r="E81" s="30"/>
    </row>
    <row r="82" spans="1:5" s="20" customFormat="1" ht="17.25" customHeight="1" hidden="1">
      <c r="A82" s="19" t="s">
        <v>105</v>
      </c>
      <c r="B82" s="6" t="s">
        <v>106</v>
      </c>
      <c r="C82" s="30">
        <f>C83+C85+C86+C88+C89+C90+C91+C94</f>
        <v>0</v>
      </c>
      <c r="D82" s="30"/>
      <c r="E82" s="30"/>
    </row>
    <row r="83" spans="1:5" s="20" customFormat="1" ht="20.25" customHeight="1" hidden="1">
      <c r="A83" s="19" t="s">
        <v>121</v>
      </c>
      <c r="B83" s="6" t="s">
        <v>122</v>
      </c>
      <c r="C83" s="30">
        <f>C84</f>
        <v>0</v>
      </c>
      <c r="D83" s="30"/>
      <c r="E83" s="30"/>
    </row>
    <row r="84" spans="1:5" s="44" customFormat="1" ht="40.5" customHeight="1" hidden="1">
      <c r="A84" s="43" t="s">
        <v>145</v>
      </c>
      <c r="B84" s="21" t="s">
        <v>146</v>
      </c>
      <c r="C84" s="38"/>
      <c r="D84" s="38"/>
      <c r="E84" s="30"/>
    </row>
    <row r="85" spans="1:5" s="20" customFormat="1" ht="55.5" customHeight="1" hidden="1">
      <c r="A85" s="19" t="s">
        <v>124</v>
      </c>
      <c r="B85" s="6" t="s">
        <v>147</v>
      </c>
      <c r="C85" s="30"/>
      <c r="D85" s="30"/>
      <c r="E85" s="30"/>
    </row>
    <row r="86" spans="1:5" s="20" customFormat="1" ht="28.5" customHeight="1" hidden="1">
      <c r="A86" s="19" t="s">
        <v>148</v>
      </c>
      <c r="B86" s="6" t="s">
        <v>149</v>
      </c>
      <c r="C86" s="30">
        <f>C87</f>
        <v>0</v>
      </c>
      <c r="D86" s="30"/>
      <c r="E86" s="30"/>
    </row>
    <row r="87" spans="1:5" s="44" customFormat="1" ht="40.5" customHeight="1" hidden="1">
      <c r="A87" s="43" t="s">
        <v>123</v>
      </c>
      <c r="B87" s="21" t="s">
        <v>150</v>
      </c>
      <c r="C87" s="38"/>
      <c r="D87" s="38"/>
      <c r="E87" s="30"/>
    </row>
    <row r="88" spans="1:5" s="20" customFormat="1" ht="28.5" customHeight="1" hidden="1">
      <c r="A88" s="19" t="s">
        <v>151</v>
      </c>
      <c r="B88" s="6" t="s">
        <v>152</v>
      </c>
      <c r="C88" s="30"/>
      <c r="D88" s="30"/>
      <c r="E88" s="30"/>
    </row>
    <row r="89" spans="1:5" s="20" customFormat="1" ht="41.25" customHeight="1" hidden="1">
      <c r="A89" s="19" t="s">
        <v>153</v>
      </c>
      <c r="B89" s="6" t="s">
        <v>154</v>
      </c>
      <c r="C89" s="30"/>
      <c r="D89" s="30"/>
      <c r="E89" s="30"/>
    </row>
    <row r="90" spans="1:5" s="20" customFormat="1" ht="27" customHeight="1" hidden="1">
      <c r="A90" s="19" t="s">
        <v>155</v>
      </c>
      <c r="B90" s="6" t="s">
        <v>156</v>
      </c>
      <c r="C90" s="30"/>
      <c r="D90" s="30"/>
      <c r="E90" s="30"/>
    </row>
    <row r="91" spans="1:5" s="20" customFormat="1" ht="26.25" customHeight="1" hidden="1">
      <c r="A91" s="19" t="s">
        <v>157</v>
      </c>
      <c r="B91" s="6" t="s">
        <v>158</v>
      </c>
      <c r="C91" s="30">
        <f>C93</f>
        <v>0</v>
      </c>
      <c r="D91" s="30"/>
      <c r="E91" s="30"/>
    </row>
    <row r="92" spans="1:5" s="20" customFormat="1" ht="17.25" customHeight="1" hidden="1">
      <c r="A92" s="19"/>
      <c r="B92" s="6"/>
      <c r="C92" s="30"/>
      <c r="D92" s="30"/>
      <c r="E92" s="30"/>
    </row>
    <row r="93" spans="1:5" s="44" customFormat="1" ht="17.25" customHeight="1" hidden="1">
      <c r="A93" s="43" t="s">
        <v>125</v>
      </c>
      <c r="B93" s="21" t="s">
        <v>159</v>
      </c>
      <c r="C93" s="38"/>
      <c r="D93" s="38"/>
      <c r="E93" s="38"/>
    </row>
    <row r="94" spans="1:5" s="20" customFormat="1" ht="30" customHeight="1" hidden="1">
      <c r="A94" s="19"/>
      <c r="B94" s="6"/>
      <c r="C94" s="30"/>
      <c r="D94" s="30"/>
      <c r="E94" s="30"/>
    </row>
    <row r="95" spans="1:5" ht="12.75" hidden="1">
      <c r="A95" s="3"/>
      <c r="B95" s="10"/>
      <c r="C95" s="34"/>
      <c r="D95" s="26"/>
      <c r="E95" s="24"/>
    </row>
    <row r="96" spans="1:5" ht="12.75">
      <c r="A96" s="3" t="s">
        <v>86</v>
      </c>
      <c r="B96" s="6" t="s">
        <v>87</v>
      </c>
      <c r="C96" s="24">
        <f>C97</f>
        <v>1142.3</v>
      </c>
      <c r="D96" s="24"/>
      <c r="E96" s="24"/>
    </row>
    <row r="97" spans="1:5" ht="38.25" customHeight="1">
      <c r="A97" s="3" t="s">
        <v>88</v>
      </c>
      <c r="B97" s="5" t="s">
        <v>89</v>
      </c>
      <c r="C97" s="24">
        <f>C98+C103+C129+C133</f>
        <v>1142.3</v>
      </c>
      <c r="D97" s="24"/>
      <c r="E97" s="24"/>
    </row>
    <row r="98" spans="1:5" ht="18" customHeight="1">
      <c r="A98" s="3" t="s">
        <v>128</v>
      </c>
      <c r="B98" s="6" t="s">
        <v>90</v>
      </c>
      <c r="C98" s="24">
        <f>C100</f>
        <v>1130</v>
      </c>
      <c r="D98" s="24"/>
      <c r="E98" s="24"/>
    </row>
    <row r="99" spans="1:5" ht="12.75">
      <c r="A99" s="3" t="s">
        <v>129</v>
      </c>
      <c r="B99" s="6" t="s">
        <v>130</v>
      </c>
      <c r="C99" s="24">
        <f>C100</f>
        <v>1130</v>
      </c>
      <c r="D99" s="24"/>
      <c r="E99" s="24"/>
    </row>
    <row r="100" spans="1:5" ht="25.5">
      <c r="A100" s="3" t="s">
        <v>9</v>
      </c>
      <c r="B100" s="5" t="s">
        <v>10</v>
      </c>
      <c r="C100" s="28">
        <v>1130</v>
      </c>
      <c r="D100" s="26"/>
      <c r="E100" s="24"/>
    </row>
    <row r="101" spans="1:5" ht="38.25" hidden="1" outlineLevel="1">
      <c r="A101" s="11" t="s">
        <v>91</v>
      </c>
      <c r="B101" s="12" t="s">
        <v>92</v>
      </c>
      <c r="C101" s="34"/>
      <c r="D101" s="26"/>
      <c r="E101" s="24"/>
    </row>
    <row r="102" spans="1:5" ht="12.75" hidden="1" collapsed="1">
      <c r="A102" s="3"/>
      <c r="B102" s="5"/>
      <c r="C102" s="28"/>
      <c r="D102" s="26"/>
      <c r="E102" s="24"/>
    </row>
    <row r="103" spans="1:5" ht="15.75" customHeight="1">
      <c r="A103" s="3" t="s">
        <v>11</v>
      </c>
      <c r="B103" s="6" t="s">
        <v>93</v>
      </c>
      <c r="C103" s="24">
        <f>C104+C106+C108+C111+C115+C120+C113+C117</f>
        <v>12.299999999999999</v>
      </c>
      <c r="D103" s="24"/>
      <c r="E103" s="24"/>
    </row>
    <row r="104" spans="1:5" ht="25.5" hidden="1">
      <c r="A104" s="3" t="s">
        <v>132</v>
      </c>
      <c r="B104" s="6" t="s">
        <v>53</v>
      </c>
      <c r="C104" s="24">
        <f>C105</f>
        <v>0</v>
      </c>
      <c r="D104" s="24"/>
      <c r="E104" s="24"/>
    </row>
    <row r="105" spans="1:5" ht="28.5" customHeight="1" hidden="1">
      <c r="A105" s="3" t="s">
        <v>44</v>
      </c>
      <c r="B105" s="21" t="s">
        <v>133</v>
      </c>
      <c r="C105" s="33"/>
      <c r="D105" s="33"/>
      <c r="E105" s="24"/>
    </row>
    <row r="106" spans="1:5" s="20" customFormat="1" ht="25.5">
      <c r="A106" s="19" t="s">
        <v>13</v>
      </c>
      <c r="B106" s="6" t="s">
        <v>131</v>
      </c>
      <c r="C106" s="24">
        <f>C107</f>
        <v>0.7</v>
      </c>
      <c r="D106" s="24"/>
      <c r="E106" s="24"/>
    </row>
    <row r="107" spans="1:5" ht="26.25" customHeight="1">
      <c r="A107" s="3" t="s">
        <v>14</v>
      </c>
      <c r="B107" s="5" t="s">
        <v>12</v>
      </c>
      <c r="C107" s="28">
        <v>0.7</v>
      </c>
      <c r="D107" s="26"/>
      <c r="E107" s="24"/>
    </row>
    <row r="108" spans="1:5" ht="51" hidden="1">
      <c r="A108" s="19" t="s">
        <v>134</v>
      </c>
      <c r="B108" s="6" t="s">
        <v>42</v>
      </c>
      <c r="C108" s="24">
        <f>C109</f>
        <v>0</v>
      </c>
      <c r="D108" s="24"/>
      <c r="E108" s="24"/>
    </row>
    <row r="109" spans="1:5" ht="51" hidden="1">
      <c r="A109" s="3" t="s">
        <v>135</v>
      </c>
      <c r="B109" s="5" t="s">
        <v>43</v>
      </c>
      <c r="C109" s="28"/>
      <c r="D109" s="26"/>
      <c r="E109" s="24"/>
    </row>
    <row r="110" spans="1:5" ht="12.75" hidden="1" outlineLevel="1">
      <c r="A110" s="39"/>
      <c r="B110" s="40"/>
      <c r="C110" s="34"/>
      <c r="D110" s="26"/>
      <c r="E110" s="24"/>
    </row>
    <row r="111" spans="1:5" s="20" customFormat="1" ht="25.5" hidden="1" outlineLevel="1">
      <c r="A111" s="41" t="s">
        <v>136</v>
      </c>
      <c r="B111" s="42" t="s">
        <v>138</v>
      </c>
      <c r="C111" s="24">
        <f>C112</f>
        <v>0</v>
      </c>
      <c r="D111" s="24"/>
      <c r="E111" s="24"/>
    </row>
    <row r="112" spans="1:5" ht="25.5" hidden="1" outlineLevel="1">
      <c r="A112" s="39" t="s">
        <v>137</v>
      </c>
      <c r="B112" s="40" t="s">
        <v>139</v>
      </c>
      <c r="C112" s="34"/>
      <c r="D112" s="26"/>
      <c r="E112" s="24"/>
    </row>
    <row r="113" spans="1:5" s="20" customFormat="1" ht="25.5" outlineLevel="1">
      <c r="A113" s="41" t="s">
        <v>15</v>
      </c>
      <c r="B113" s="42" t="s">
        <v>17</v>
      </c>
      <c r="C113" s="24">
        <f>C114</f>
        <v>11.6</v>
      </c>
      <c r="D113" s="24"/>
      <c r="E113" s="24"/>
    </row>
    <row r="114" spans="1:5" ht="25.5" customHeight="1" outlineLevel="1">
      <c r="A114" s="39" t="s">
        <v>16</v>
      </c>
      <c r="B114" s="40" t="s">
        <v>18</v>
      </c>
      <c r="C114" s="34">
        <v>11.6</v>
      </c>
      <c r="D114" s="34"/>
      <c r="E114" s="24"/>
    </row>
    <row r="115" spans="1:5" s="20" customFormat="1" ht="25.5" hidden="1" outlineLevel="1">
      <c r="A115" s="41" t="s">
        <v>140</v>
      </c>
      <c r="B115" s="42" t="s">
        <v>142</v>
      </c>
      <c r="C115" s="24">
        <f>C116</f>
        <v>0</v>
      </c>
      <c r="D115" s="24"/>
      <c r="E115" s="24"/>
    </row>
    <row r="116" spans="1:5" ht="25.5" hidden="1" outlineLevel="1">
      <c r="A116" s="39" t="s">
        <v>141</v>
      </c>
      <c r="B116" s="40" t="s">
        <v>143</v>
      </c>
      <c r="C116" s="34"/>
      <c r="D116" s="26"/>
      <c r="E116" s="24"/>
    </row>
    <row r="117" spans="1:5" s="20" customFormat="1" ht="38.25" customHeight="1" hidden="1" outlineLevel="1">
      <c r="A117" s="41" t="s">
        <v>70</v>
      </c>
      <c r="B117" s="42" t="s">
        <v>71</v>
      </c>
      <c r="C117" s="24">
        <f>C118</f>
        <v>0</v>
      </c>
      <c r="D117" s="31"/>
      <c r="E117" s="24"/>
    </row>
    <row r="118" spans="1:5" ht="43.5" customHeight="1" hidden="1" outlineLevel="1">
      <c r="A118" s="39" t="s">
        <v>69</v>
      </c>
      <c r="B118" s="40" t="s">
        <v>72</v>
      </c>
      <c r="C118" s="34"/>
      <c r="D118" s="26"/>
      <c r="E118" s="24"/>
    </row>
    <row r="119" spans="1:5" ht="12.75" hidden="1" outlineLevel="1">
      <c r="A119" s="39"/>
      <c r="B119" s="40"/>
      <c r="C119" s="34"/>
      <c r="D119" s="26"/>
      <c r="E119" s="24"/>
    </row>
    <row r="120" spans="1:5" ht="13.5" customHeight="1" hidden="1" collapsed="1">
      <c r="A120" s="3" t="s">
        <v>51</v>
      </c>
      <c r="B120" s="22" t="s">
        <v>114</v>
      </c>
      <c r="C120" s="24">
        <f>C121</f>
        <v>0</v>
      </c>
      <c r="D120" s="24"/>
      <c r="E120" s="24"/>
    </row>
    <row r="121" spans="1:5" ht="16.5" customHeight="1" hidden="1">
      <c r="A121" s="3" t="s">
        <v>52</v>
      </c>
      <c r="B121" s="5" t="s">
        <v>144</v>
      </c>
      <c r="C121" s="34">
        <f>SUM(C122:C128)</f>
        <v>0</v>
      </c>
      <c r="D121" s="34"/>
      <c r="E121" s="24"/>
    </row>
    <row r="122" spans="1:5" ht="38.25" hidden="1">
      <c r="A122" s="3" t="s">
        <v>59</v>
      </c>
      <c r="B122" s="5" t="s">
        <v>54</v>
      </c>
      <c r="C122" s="34"/>
      <c r="D122" s="26"/>
      <c r="E122" s="24"/>
    </row>
    <row r="123" spans="1:5" ht="25.5" hidden="1">
      <c r="A123" s="3"/>
      <c r="B123" s="5" t="s">
        <v>55</v>
      </c>
      <c r="C123" s="34"/>
      <c r="D123" s="26"/>
      <c r="E123" s="24"/>
    </row>
    <row r="124" spans="1:5" ht="25.5" hidden="1">
      <c r="A124" s="3"/>
      <c r="B124" s="5" t="s">
        <v>56</v>
      </c>
      <c r="C124" s="34"/>
      <c r="D124" s="26"/>
      <c r="E124" s="24"/>
    </row>
    <row r="125" spans="1:5" ht="12.75" hidden="1">
      <c r="A125" s="3"/>
      <c r="B125" s="5" t="s">
        <v>57</v>
      </c>
      <c r="C125" s="34"/>
      <c r="D125" s="26"/>
      <c r="E125" s="24"/>
    </row>
    <row r="126" spans="1:5" ht="29.25" customHeight="1" hidden="1">
      <c r="A126" s="3"/>
      <c r="B126" s="5" t="s">
        <v>58</v>
      </c>
      <c r="C126" s="34"/>
      <c r="D126" s="26"/>
      <c r="E126" s="24"/>
    </row>
    <row r="127" spans="1:5" ht="27" customHeight="1" hidden="1">
      <c r="A127" s="3"/>
      <c r="B127" s="5" t="s">
        <v>60</v>
      </c>
      <c r="C127" s="34"/>
      <c r="D127" s="26"/>
      <c r="E127" s="24"/>
    </row>
    <row r="128" spans="1:5" ht="12.75" hidden="1">
      <c r="A128" s="3"/>
      <c r="B128" s="5"/>
      <c r="C128" s="34"/>
      <c r="D128" s="26"/>
      <c r="E128" s="24"/>
    </row>
    <row r="129" spans="1:5" s="20" customFormat="1" ht="24" hidden="1">
      <c r="A129" s="19" t="s">
        <v>46</v>
      </c>
      <c r="B129" s="6" t="s">
        <v>45</v>
      </c>
      <c r="C129" s="24">
        <f>C130</f>
        <v>0</v>
      </c>
      <c r="D129" s="24"/>
      <c r="E129" s="24"/>
    </row>
    <row r="130" spans="1:5" ht="38.25" hidden="1">
      <c r="A130" s="3" t="s">
        <v>48</v>
      </c>
      <c r="B130" s="5" t="s">
        <v>47</v>
      </c>
      <c r="C130" s="34">
        <f>C131</f>
        <v>0</v>
      </c>
      <c r="D130" s="34"/>
      <c r="E130" s="24"/>
    </row>
    <row r="131" spans="1:5" ht="38.25" hidden="1">
      <c r="A131" s="3" t="s">
        <v>50</v>
      </c>
      <c r="B131" s="5" t="s">
        <v>49</v>
      </c>
      <c r="C131" s="34"/>
      <c r="D131" s="26"/>
      <c r="E131" s="24"/>
    </row>
    <row r="132" spans="1:5" s="20" customFormat="1" ht="25.5" hidden="1">
      <c r="A132" s="19" t="s">
        <v>64</v>
      </c>
      <c r="B132" s="6" t="s">
        <v>65</v>
      </c>
      <c r="C132" s="24">
        <f>C133</f>
        <v>0</v>
      </c>
      <c r="D132" s="24"/>
      <c r="E132" s="24"/>
    </row>
    <row r="133" spans="1:5" ht="25.5" hidden="1">
      <c r="A133" s="3" t="s">
        <v>67</v>
      </c>
      <c r="B133" s="5" t="s">
        <v>66</v>
      </c>
      <c r="C133" s="34"/>
      <c r="D133" s="26"/>
      <c r="E133" s="24"/>
    </row>
    <row r="134" spans="1:5" ht="25.5">
      <c r="A134" s="3" t="s">
        <v>107</v>
      </c>
      <c r="B134" s="6" t="s">
        <v>94</v>
      </c>
      <c r="C134" s="25">
        <f>C135</f>
        <v>0</v>
      </c>
      <c r="D134" s="25"/>
      <c r="E134" s="24"/>
    </row>
    <row r="135" spans="1:5" s="20" customFormat="1" ht="18" customHeight="1">
      <c r="A135" s="19" t="s">
        <v>108</v>
      </c>
      <c r="B135" s="6" t="s">
        <v>95</v>
      </c>
      <c r="C135" s="24">
        <f>C136</f>
        <v>0</v>
      </c>
      <c r="D135" s="24"/>
      <c r="E135" s="24"/>
    </row>
    <row r="136" spans="1:5" ht="20.25" customHeight="1">
      <c r="A136" s="3" t="s">
        <v>109</v>
      </c>
      <c r="B136" s="6" t="s">
        <v>96</v>
      </c>
      <c r="C136" s="24">
        <f>C137</f>
        <v>0</v>
      </c>
      <c r="D136" s="24"/>
      <c r="E136" s="24"/>
    </row>
    <row r="137" spans="1:5" ht="12.75">
      <c r="A137" s="3" t="s">
        <v>115</v>
      </c>
      <c r="B137" s="5" t="s">
        <v>110</v>
      </c>
      <c r="C137" s="29"/>
      <c r="D137" s="26"/>
      <c r="E137" s="24"/>
    </row>
    <row r="138" spans="1:5" ht="12.75">
      <c r="A138" s="13"/>
      <c r="B138" s="10" t="s">
        <v>97</v>
      </c>
      <c r="C138" s="24">
        <f>C11+C96+C134</f>
        <v>1227.3</v>
      </c>
      <c r="D138" s="24"/>
      <c r="E138" s="24"/>
    </row>
    <row r="139" spans="1:5" ht="12.75">
      <c r="A139" s="14"/>
      <c r="B139" s="5" t="s">
        <v>98</v>
      </c>
      <c r="C139" s="31"/>
      <c r="D139" s="26"/>
      <c r="E139" s="26"/>
    </row>
    <row r="140" spans="1:4" ht="12.75" hidden="1">
      <c r="A140" s="95"/>
      <c r="B140" s="96"/>
      <c r="C140" s="15"/>
      <c r="D140" s="18"/>
    </row>
    <row r="141" spans="1:4" ht="12.75" hidden="1">
      <c r="A141" s="3"/>
      <c r="B141" s="6"/>
      <c r="C141" s="8"/>
      <c r="D141" s="18"/>
    </row>
    <row r="142" spans="1:4" ht="12.75" hidden="1">
      <c r="A142" s="3"/>
      <c r="B142" s="5"/>
      <c r="C142" s="9"/>
      <c r="D142" s="18"/>
    </row>
    <row r="143" spans="1:4" ht="12.75" hidden="1">
      <c r="A143" s="3"/>
      <c r="B143" s="7"/>
      <c r="C143" s="16"/>
      <c r="D143" s="18"/>
    </row>
    <row r="144" spans="1:4" ht="12.75" hidden="1">
      <c r="A144" s="3"/>
      <c r="B144" s="5"/>
      <c r="C144" s="16"/>
      <c r="D144" s="18"/>
    </row>
    <row r="145" spans="1:4" ht="12.75" hidden="1">
      <c r="A145" s="3"/>
      <c r="B145" s="7"/>
      <c r="C145" s="16"/>
      <c r="D145" s="18"/>
    </row>
    <row r="146" spans="1:4" ht="12.75" hidden="1">
      <c r="A146" s="3"/>
      <c r="B146" s="6"/>
      <c r="C146" s="16"/>
      <c r="D146" s="18"/>
    </row>
    <row r="147" spans="1:4" ht="12.75" hidden="1">
      <c r="A147" s="3"/>
      <c r="B147" s="5"/>
      <c r="C147" s="16"/>
      <c r="D147" s="18"/>
    </row>
    <row r="148" spans="1:4" ht="12.75" hidden="1">
      <c r="A148" s="3"/>
      <c r="B148" s="7"/>
      <c r="C148" s="16"/>
      <c r="D148" s="18"/>
    </row>
    <row r="149" spans="1:4" ht="12.75" hidden="1">
      <c r="A149" s="3"/>
      <c r="B149" s="5"/>
      <c r="C149" s="16"/>
      <c r="D149" s="18"/>
    </row>
    <row r="150" spans="1:4" ht="12.75" hidden="1">
      <c r="A150" s="3"/>
      <c r="B150" s="7"/>
      <c r="C150" s="17"/>
      <c r="D150" s="18"/>
    </row>
    <row r="151" ht="12.75"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</sheetData>
  <mergeCells count="11">
    <mergeCell ref="D9:D10"/>
    <mergeCell ref="E9:E10"/>
    <mergeCell ref="C8:E8"/>
    <mergeCell ref="B1:E1"/>
    <mergeCell ref="B2:E2"/>
    <mergeCell ref="A140:B140"/>
    <mergeCell ref="A6:C6"/>
    <mergeCell ref="B9:B10"/>
    <mergeCell ref="A7:C7"/>
    <mergeCell ref="A9:A10"/>
    <mergeCell ref="C9:C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1"/>
  <sheetViews>
    <sheetView workbookViewId="0" topLeftCell="A1">
      <pane xSplit="1" ySplit="10" topLeftCell="B9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38" sqref="C138"/>
    </sheetView>
  </sheetViews>
  <sheetFormatPr defaultColWidth="9.140625" defaultRowHeight="12.75" outlineLevelRow="1"/>
  <cols>
    <col min="1" max="1" width="21.421875" style="1" customWidth="1"/>
    <col min="2" max="2" width="70.7109375" style="2" customWidth="1"/>
    <col min="3" max="3" width="14.14062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107" t="s">
        <v>74</v>
      </c>
      <c r="C1" s="107"/>
      <c r="D1" s="107"/>
      <c r="E1" s="107"/>
    </row>
    <row r="2" spans="2:5" ht="12.75">
      <c r="B2" s="107" t="s">
        <v>119</v>
      </c>
      <c r="C2" s="107"/>
      <c r="D2" s="107"/>
      <c r="E2" s="107"/>
    </row>
    <row r="3" spans="2:3" ht="12.75">
      <c r="B3" s="23" t="s">
        <v>120</v>
      </c>
      <c r="C3" s="23"/>
    </row>
    <row r="4" spans="2:3" ht="12.75">
      <c r="B4" s="23" t="s">
        <v>19</v>
      </c>
      <c r="C4" s="23"/>
    </row>
    <row r="6" spans="1:3" ht="18.75">
      <c r="A6" s="97" t="s">
        <v>170</v>
      </c>
      <c r="B6" s="97"/>
      <c r="C6" s="97"/>
    </row>
    <row r="7" spans="1:3" ht="12.75" hidden="1">
      <c r="A7" s="99"/>
      <c r="B7" s="99"/>
      <c r="C7" s="99"/>
    </row>
    <row r="8" spans="3:5" ht="12.75">
      <c r="C8" s="106" t="s">
        <v>76</v>
      </c>
      <c r="D8" s="106"/>
      <c r="E8" s="106"/>
    </row>
    <row r="9" spans="1:5" ht="19.5" customHeight="1">
      <c r="A9" s="100" t="s">
        <v>77</v>
      </c>
      <c r="B9" s="98" t="s">
        <v>78</v>
      </c>
      <c r="C9" s="102" t="s">
        <v>79</v>
      </c>
      <c r="D9" s="104"/>
      <c r="E9" s="105"/>
    </row>
    <row r="10" spans="1:5" ht="20.25" customHeight="1">
      <c r="A10" s="101"/>
      <c r="B10" s="98"/>
      <c r="C10" s="103"/>
      <c r="D10" s="104"/>
      <c r="E10" s="105"/>
    </row>
    <row r="11" spans="1:5" s="20" customFormat="1" ht="12.75">
      <c r="A11" s="19" t="s">
        <v>100</v>
      </c>
      <c r="B11" s="4" t="s">
        <v>80</v>
      </c>
      <c r="C11" s="24">
        <f>C12+C36+C38+C51+C79+C82+C62+C60</f>
        <v>154</v>
      </c>
      <c r="D11" s="24"/>
      <c r="E11" s="24"/>
    </row>
    <row r="12" spans="1:5" s="20" customFormat="1" ht="15.75" customHeight="1">
      <c r="A12" s="19" t="s">
        <v>101</v>
      </c>
      <c r="B12" s="6" t="s">
        <v>81</v>
      </c>
      <c r="C12" s="24">
        <f>C15</f>
        <v>62</v>
      </c>
      <c r="D12" s="24"/>
      <c r="E12" s="24"/>
    </row>
    <row r="13" spans="1:5" ht="12.75" hidden="1">
      <c r="A13" s="3"/>
      <c r="B13" s="6"/>
      <c r="C13" s="25"/>
      <c r="D13" s="26"/>
      <c r="E13" s="24"/>
    </row>
    <row r="14" spans="1:5" ht="12.75" hidden="1">
      <c r="A14" s="3"/>
      <c r="B14" s="7"/>
      <c r="C14" s="27"/>
      <c r="D14" s="26"/>
      <c r="E14" s="24"/>
    </row>
    <row r="15" spans="1:5" ht="12.75">
      <c r="A15" s="3" t="s">
        <v>102</v>
      </c>
      <c r="B15" s="6" t="s">
        <v>82</v>
      </c>
      <c r="C15" s="25">
        <f>C16+C19</f>
        <v>62</v>
      </c>
      <c r="D15" s="25"/>
      <c r="E15" s="25"/>
    </row>
    <row r="16" spans="1:5" ht="25.5">
      <c r="A16" s="3" t="s">
        <v>111</v>
      </c>
      <c r="B16" s="5" t="s">
        <v>161</v>
      </c>
      <c r="C16" s="28">
        <f>C17+C18</f>
        <v>62</v>
      </c>
      <c r="D16" s="28"/>
      <c r="E16" s="28"/>
    </row>
    <row r="17" spans="1:5" ht="55.5" customHeight="1">
      <c r="A17" s="45" t="s">
        <v>160</v>
      </c>
      <c r="B17" s="7" t="s">
        <v>41</v>
      </c>
      <c r="C17" s="46">
        <v>62</v>
      </c>
      <c r="D17" s="47"/>
      <c r="E17" s="46"/>
    </row>
    <row r="18" spans="1:5" ht="51" hidden="1">
      <c r="A18" s="3" t="s">
        <v>61</v>
      </c>
      <c r="B18" s="21" t="s">
        <v>68</v>
      </c>
      <c r="C18" s="25"/>
      <c r="D18" s="26"/>
      <c r="E18" s="24"/>
    </row>
    <row r="19" spans="1:5" ht="25.5" hidden="1">
      <c r="A19" s="3" t="s">
        <v>62</v>
      </c>
      <c r="B19" s="5" t="s">
        <v>63</v>
      </c>
      <c r="C19" s="24"/>
      <c r="D19" s="26"/>
      <c r="E19" s="24"/>
    </row>
    <row r="20" spans="1:5" ht="12.75" hidden="1">
      <c r="A20" s="3"/>
      <c r="B20" s="7"/>
      <c r="C20" s="27"/>
      <c r="D20" s="26"/>
      <c r="E20" s="24"/>
    </row>
    <row r="21" spans="1:5" ht="12.75" hidden="1">
      <c r="A21" s="3"/>
      <c r="B21" s="5"/>
      <c r="C21" s="29"/>
      <c r="D21" s="26"/>
      <c r="E21" s="24"/>
    </row>
    <row r="22" spans="1:5" ht="12.75" hidden="1">
      <c r="A22" s="3"/>
      <c r="B22" s="5"/>
      <c r="C22" s="29"/>
      <c r="D22" s="26"/>
      <c r="E22" s="24"/>
    </row>
    <row r="23" spans="1:5" ht="12.75" hidden="1">
      <c r="A23" s="3"/>
      <c r="B23" s="5"/>
      <c r="C23" s="29"/>
      <c r="D23" s="26"/>
      <c r="E23" s="24"/>
    </row>
    <row r="24" spans="1:5" ht="12.75" hidden="1">
      <c r="A24" s="3"/>
      <c r="B24" s="5"/>
      <c r="C24" s="29"/>
      <c r="D24" s="26"/>
      <c r="E24" s="24"/>
    </row>
    <row r="25" spans="1:5" ht="12.75" hidden="1">
      <c r="A25" s="3"/>
      <c r="B25" s="5"/>
      <c r="C25" s="25"/>
      <c r="D25" s="26"/>
      <c r="E25" s="24"/>
    </row>
    <row r="26" spans="1:5" ht="12.75" hidden="1">
      <c r="A26" s="3"/>
      <c r="B26" s="7"/>
      <c r="C26" s="27"/>
      <c r="D26" s="26"/>
      <c r="E26" s="24"/>
    </row>
    <row r="27" spans="1:5" ht="12.75" hidden="1">
      <c r="A27" s="3"/>
      <c r="B27" s="7"/>
      <c r="C27" s="27"/>
      <c r="D27" s="26"/>
      <c r="E27" s="24"/>
    </row>
    <row r="28" spans="1:5" ht="12.75" hidden="1">
      <c r="A28" s="3"/>
      <c r="B28" s="7"/>
      <c r="C28" s="27"/>
      <c r="D28" s="26"/>
      <c r="E28" s="24"/>
    </row>
    <row r="29" spans="1:5" ht="12.75" hidden="1">
      <c r="A29" s="3"/>
      <c r="B29" s="5"/>
      <c r="C29" s="25"/>
      <c r="D29" s="26"/>
      <c r="E29" s="24"/>
    </row>
    <row r="30" spans="1:5" ht="12.75" hidden="1">
      <c r="A30" s="3"/>
      <c r="B30" s="7"/>
      <c r="C30" s="27"/>
      <c r="D30" s="26"/>
      <c r="E30" s="24"/>
    </row>
    <row r="31" spans="1:5" ht="12.75" hidden="1">
      <c r="A31" s="3"/>
      <c r="B31" s="7"/>
      <c r="C31" s="27"/>
      <c r="D31" s="26"/>
      <c r="E31" s="24"/>
    </row>
    <row r="32" spans="1:5" ht="12.75" hidden="1">
      <c r="A32" s="3"/>
      <c r="B32" s="7"/>
      <c r="C32" s="27"/>
      <c r="D32" s="26"/>
      <c r="E32" s="24"/>
    </row>
    <row r="33" spans="1:5" ht="12.75" hidden="1">
      <c r="A33" s="3"/>
      <c r="B33" s="5"/>
      <c r="C33" s="29"/>
      <c r="D33" s="26"/>
      <c r="E33" s="24"/>
    </row>
    <row r="34" spans="1:5" ht="12.75" hidden="1">
      <c r="A34" s="3"/>
      <c r="B34" s="5"/>
      <c r="C34" s="29"/>
      <c r="D34" s="26"/>
      <c r="E34" s="24"/>
    </row>
    <row r="35" spans="1:5" ht="12.75" hidden="1">
      <c r="A35" s="3"/>
      <c r="B35" s="5"/>
      <c r="C35" s="29"/>
      <c r="D35" s="26"/>
      <c r="E35" s="24"/>
    </row>
    <row r="36" spans="1:5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</row>
    <row r="37" spans="1:5" ht="15" customHeight="1">
      <c r="A37" s="3" t="s">
        <v>25</v>
      </c>
      <c r="B37" s="21" t="s">
        <v>26</v>
      </c>
      <c r="C37" s="30"/>
      <c r="D37" s="26"/>
      <c r="E37" s="24"/>
    </row>
    <row r="38" spans="1:5" s="20" customFormat="1" ht="12.75">
      <c r="A38" s="19" t="s">
        <v>112</v>
      </c>
      <c r="B38" s="6" t="s">
        <v>27</v>
      </c>
      <c r="C38" s="24">
        <f>C39+C41</f>
        <v>79</v>
      </c>
      <c r="D38" s="24"/>
      <c r="E38" s="24"/>
    </row>
    <row r="39" spans="1:5" s="20" customFormat="1" ht="12.75">
      <c r="A39" s="19" t="s">
        <v>28</v>
      </c>
      <c r="B39" s="6" t="s">
        <v>113</v>
      </c>
      <c r="C39" s="24">
        <f>C40</f>
        <v>9</v>
      </c>
      <c r="D39" s="24"/>
      <c r="E39" s="24"/>
    </row>
    <row r="40" spans="1:5" ht="12.75">
      <c r="A40" s="3" t="s">
        <v>29</v>
      </c>
      <c r="B40" s="21" t="s">
        <v>30</v>
      </c>
      <c r="C40" s="30">
        <v>9</v>
      </c>
      <c r="D40" s="26"/>
      <c r="E40" s="24"/>
    </row>
    <row r="41" spans="1:5" s="20" customFormat="1" ht="12.75">
      <c r="A41" s="19" t="s">
        <v>31</v>
      </c>
      <c r="B41" s="6" t="s">
        <v>32</v>
      </c>
      <c r="C41" s="24">
        <f>C42+C48</f>
        <v>70</v>
      </c>
      <c r="D41" s="31"/>
      <c r="E41" s="24"/>
    </row>
    <row r="42" spans="1:5" s="20" customFormat="1" ht="27">
      <c r="A42" s="19" t="s">
        <v>33</v>
      </c>
      <c r="B42" s="35" t="s">
        <v>34</v>
      </c>
      <c r="C42" s="37">
        <f>C43</f>
        <v>70</v>
      </c>
      <c r="D42" s="37"/>
      <c r="E42" s="37"/>
    </row>
    <row r="43" spans="1:5" ht="25.5">
      <c r="A43" s="3" t="s">
        <v>35</v>
      </c>
      <c r="B43" s="7" t="s">
        <v>36</v>
      </c>
      <c r="C43" s="27">
        <v>70</v>
      </c>
      <c r="D43" s="26"/>
      <c r="E43" s="33"/>
    </row>
    <row r="44" spans="1:5" ht="12.75" hidden="1">
      <c r="A44" s="3"/>
      <c r="B44" s="6"/>
      <c r="C44" s="25"/>
      <c r="D44" s="26"/>
      <c r="E44" s="24"/>
    </row>
    <row r="45" spans="1:5" ht="12.75" hidden="1">
      <c r="A45" s="3"/>
      <c r="B45" s="5"/>
      <c r="C45" s="29"/>
      <c r="D45" s="26"/>
      <c r="E45" s="24"/>
    </row>
    <row r="46" spans="1:5" ht="12.75" hidden="1">
      <c r="A46" s="3"/>
      <c r="B46" s="5"/>
      <c r="C46" s="25"/>
      <c r="D46" s="26"/>
      <c r="E46" s="24"/>
    </row>
    <row r="47" spans="1:5" ht="12.75" hidden="1">
      <c r="A47" s="3"/>
      <c r="B47" s="5"/>
      <c r="C47" s="29"/>
      <c r="D47" s="26"/>
      <c r="E47" s="24"/>
    </row>
    <row r="48" spans="1:5" ht="27">
      <c r="A48" s="19" t="s">
        <v>37</v>
      </c>
      <c r="B48" s="35" t="s">
        <v>40</v>
      </c>
      <c r="C48" s="29">
        <f>C49</f>
        <v>0</v>
      </c>
      <c r="D48" s="26"/>
      <c r="E48" s="24"/>
    </row>
    <row r="49" spans="1:5" ht="25.5">
      <c r="A49" s="3" t="s">
        <v>38</v>
      </c>
      <c r="B49" s="7" t="s">
        <v>39</v>
      </c>
      <c r="C49" s="29"/>
      <c r="D49" s="26"/>
      <c r="E49" s="24"/>
    </row>
    <row r="50" spans="1:5" ht="12.75">
      <c r="A50" s="3"/>
      <c r="B50" s="5"/>
      <c r="C50" s="29"/>
      <c r="D50" s="26"/>
      <c r="E50" s="24"/>
    </row>
    <row r="51" spans="1:5" ht="25.5">
      <c r="A51" s="19" t="s">
        <v>99</v>
      </c>
      <c r="B51" s="6" t="s">
        <v>84</v>
      </c>
      <c r="C51" s="24">
        <f>C54</f>
        <v>0</v>
      </c>
      <c r="D51" s="24"/>
      <c r="E51" s="24"/>
    </row>
    <row r="52" spans="1:5" ht="12.75" hidden="1">
      <c r="A52" s="3"/>
      <c r="B52" s="6"/>
      <c r="C52" s="25">
        <v>5000</v>
      </c>
      <c r="D52" s="26"/>
      <c r="E52" s="24"/>
    </row>
    <row r="53" spans="1:5" ht="12.75" hidden="1">
      <c r="A53" s="3"/>
      <c r="B53" s="5"/>
      <c r="C53" s="29">
        <v>5000</v>
      </c>
      <c r="D53" s="26"/>
      <c r="E53" s="24"/>
    </row>
    <row r="54" spans="1:5" ht="25.5">
      <c r="A54" s="3" t="s">
        <v>104</v>
      </c>
      <c r="B54" s="6" t="s">
        <v>85</v>
      </c>
      <c r="C54" s="25">
        <f>C55+C58</f>
        <v>0</v>
      </c>
      <c r="D54" s="25"/>
      <c r="E54" s="24"/>
    </row>
    <row r="55" spans="1:5" ht="38.25">
      <c r="A55" s="3" t="s">
        <v>73</v>
      </c>
      <c r="B55" s="6" t="s">
        <v>21</v>
      </c>
      <c r="C55" s="25">
        <f>C56</f>
        <v>0</v>
      </c>
      <c r="D55" s="25"/>
      <c r="E55" s="24"/>
    </row>
    <row r="56" spans="1:5" ht="60" customHeight="1">
      <c r="A56" s="48" t="s">
        <v>22</v>
      </c>
      <c r="B56" s="35" t="s">
        <v>23</v>
      </c>
      <c r="C56" s="33">
        <f>C57</f>
        <v>0</v>
      </c>
      <c r="D56" s="25"/>
      <c r="E56" s="24"/>
    </row>
    <row r="57" spans="1:5" ht="51.75" customHeight="1">
      <c r="A57" s="3" t="s">
        <v>20</v>
      </c>
      <c r="B57" s="21" t="s">
        <v>23</v>
      </c>
      <c r="C57" s="33"/>
      <c r="D57" s="25"/>
      <c r="E57" s="24"/>
    </row>
    <row r="58" spans="1:5" s="20" customFormat="1" ht="69" customHeight="1">
      <c r="A58" s="19" t="s">
        <v>75</v>
      </c>
      <c r="B58" s="6" t="s">
        <v>162</v>
      </c>
      <c r="C58" s="24">
        <f>C59</f>
        <v>0</v>
      </c>
      <c r="D58" s="24"/>
      <c r="E58" s="24"/>
    </row>
    <row r="59" spans="1:5" ht="38.25">
      <c r="A59" s="3" t="s">
        <v>126</v>
      </c>
      <c r="B59" s="7" t="s">
        <v>0</v>
      </c>
      <c r="C59" s="32"/>
      <c r="D59" s="26"/>
      <c r="E59" s="24"/>
    </row>
    <row r="60" spans="1:5" s="20" customFormat="1" ht="13.5" hidden="1">
      <c r="A60" s="19"/>
      <c r="B60" s="35"/>
      <c r="C60" s="36">
        <f>C61</f>
        <v>0</v>
      </c>
      <c r="D60" s="31"/>
      <c r="E60" s="24"/>
    </row>
    <row r="61" spans="1:5" ht="12.75" hidden="1">
      <c r="A61" s="3"/>
      <c r="B61" s="7"/>
      <c r="C61" s="32"/>
      <c r="D61" s="26"/>
      <c r="E61" s="24"/>
    </row>
    <row r="62" spans="1:5" ht="27">
      <c r="A62" s="19" t="s">
        <v>2</v>
      </c>
      <c r="B62" s="35" t="s">
        <v>116</v>
      </c>
      <c r="C62" s="36">
        <f>C63</f>
        <v>2</v>
      </c>
      <c r="D62" s="36"/>
      <c r="E62" s="36"/>
    </row>
    <row r="63" spans="1:5" ht="15" customHeight="1">
      <c r="A63" s="19" t="s">
        <v>3</v>
      </c>
      <c r="B63" s="6" t="s">
        <v>117</v>
      </c>
      <c r="C63" s="24">
        <f>C64</f>
        <v>2</v>
      </c>
      <c r="D63" s="24"/>
      <c r="E63" s="24"/>
    </row>
    <row r="64" spans="1:5" ht="25.5">
      <c r="A64" s="3" t="s">
        <v>1</v>
      </c>
      <c r="B64" s="7" t="s">
        <v>118</v>
      </c>
      <c r="C64" s="32">
        <v>2</v>
      </c>
      <c r="D64" s="26"/>
      <c r="E64" s="24"/>
    </row>
    <row r="65" spans="1:5" ht="25.5" customHeight="1" hidden="1">
      <c r="A65" s="3"/>
      <c r="B65" s="6"/>
      <c r="C65" s="25"/>
      <c r="D65" s="26"/>
      <c r="E65" s="24"/>
    </row>
    <row r="66" spans="1:5" ht="12.75" hidden="1">
      <c r="A66" s="3"/>
      <c r="B66" s="5"/>
      <c r="C66" s="24"/>
      <c r="D66" s="26"/>
      <c r="E66" s="24"/>
    </row>
    <row r="67" spans="1:5" ht="12.75" hidden="1">
      <c r="A67" s="3"/>
      <c r="B67" s="7"/>
      <c r="C67" s="32"/>
      <c r="D67" s="26"/>
      <c r="E67" s="24"/>
    </row>
    <row r="68" spans="1:5" ht="12.75" hidden="1">
      <c r="A68" s="3"/>
      <c r="B68" s="5"/>
      <c r="C68" s="25"/>
      <c r="D68" s="26"/>
      <c r="E68" s="24"/>
    </row>
    <row r="69" spans="1:5" ht="12.75" hidden="1">
      <c r="A69" s="3"/>
      <c r="B69" s="6"/>
      <c r="C69" s="28"/>
      <c r="D69" s="26"/>
      <c r="E69" s="24"/>
    </row>
    <row r="70" spans="1:5" ht="12.75" hidden="1">
      <c r="A70" s="3"/>
      <c r="B70" s="5"/>
      <c r="C70" s="25"/>
      <c r="D70" s="26"/>
      <c r="E70" s="24"/>
    </row>
    <row r="71" spans="1:5" ht="12.75" hidden="1">
      <c r="A71" s="3"/>
      <c r="B71" s="6"/>
      <c r="C71" s="25"/>
      <c r="D71" s="26"/>
      <c r="E71" s="24"/>
    </row>
    <row r="72" spans="1:5" ht="12.75" hidden="1">
      <c r="A72" s="3"/>
      <c r="B72" s="5"/>
      <c r="C72" s="33"/>
      <c r="D72" s="26"/>
      <c r="E72" s="24"/>
    </row>
    <row r="73" spans="1:5" ht="12.75" hidden="1">
      <c r="A73" s="3"/>
      <c r="B73" s="7"/>
      <c r="C73" s="32"/>
      <c r="D73" s="26"/>
      <c r="E73" s="24"/>
    </row>
    <row r="74" spans="1:5" ht="21" customHeight="1" hidden="1">
      <c r="A74" s="3"/>
      <c r="B74" s="5"/>
      <c r="C74" s="34"/>
      <c r="D74" s="26"/>
      <c r="E74" s="24"/>
    </row>
    <row r="75" spans="1:5" ht="12.75" hidden="1">
      <c r="A75" s="3"/>
      <c r="B75" s="7"/>
      <c r="C75" s="32"/>
      <c r="D75" s="26"/>
      <c r="E75" s="24"/>
    </row>
    <row r="76" spans="1:5" ht="12.75" hidden="1">
      <c r="A76" s="3"/>
      <c r="B76" s="5"/>
      <c r="C76" s="25"/>
      <c r="D76" s="26"/>
      <c r="E76" s="24"/>
    </row>
    <row r="77" spans="1:5" ht="12.75" hidden="1">
      <c r="A77" s="3"/>
      <c r="B77" s="6"/>
      <c r="C77" s="25"/>
      <c r="D77" s="26"/>
      <c r="E77" s="24"/>
    </row>
    <row r="78" spans="1:5" ht="12.75" hidden="1">
      <c r="A78" s="3"/>
      <c r="B78" s="5"/>
      <c r="C78" s="28"/>
      <c r="D78" s="26"/>
      <c r="E78" s="24"/>
    </row>
    <row r="79" spans="1:5" s="20" customFormat="1" ht="12.75">
      <c r="A79" s="19" t="s">
        <v>4</v>
      </c>
      <c r="B79" s="6" t="s">
        <v>127</v>
      </c>
      <c r="C79" s="24">
        <f>C80</f>
        <v>11</v>
      </c>
      <c r="D79" s="24"/>
      <c r="E79" s="24"/>
    </row>
    <row r="80" spans="1:5" ht="12.75">
      <c r="A80" s="3" t="s">
        <v>5</v>
      </c>
      <c r="B80" s="6" t="s">
        <v>6</v>
      </c>
      <c r="C80" s="24">
        <f>C81</f>
        <v>11</v>
      </c>
      <c r="D80" s="24"/>
      <c r="E80" s="24"/>
    </row>
    <row r="81" spans="1:5" ht="30" customHeight="1">
      <c r="A81" s="3" t="s">
        <v>7</v>
      </c>
      <c r="B81" s="5" t="s">
        <v>8</v>
      </c>
      <c r="C81" s="28">
        <v>11</v>
      </c>
      <c r="D81" s="28"/>
      <c r="E81" s="30"/>
    </row>
    <row r="82" spans="1:5" s="20" customFormat="1" ht="17.25" customHeight="1" hidden="1">
      <c r="A82" s="19" t="s">
        <v>105</v>
      </c>
      <c r="B82" s="6" t="s">
        <v>106</v>
      </c>
      <c r="C82" s="30">
        <f>C83+C85+C86+C88+C89+C90+C91+C94</f>
        <v>0</v>
      </c>
      <c r="D82" s="30"/>
      <c r="E82" s="30"/>
    </row>
    <row r="83" spans="1:5" s="20" customFormat="1" ht="20.25" customHeight="1" hidden="1">
      <c r="A83" s="19" t="s">
        <v>121</v>
      </c>
      <c r="B83" s="6" t="s">
        <v>122</v>
      </c>
      <c r="C83" s="30">
        <f>C84</f>
        <v>0</v>
      </c>
      <c r="D83" s="30"/>
      <c r="E83" s="30"/>
    </row>
    <row r="84" spans="1:5" s="44" customFormat="1" ht="40.5" customHeight="1" hidden="1">
      <c r="A84" s="43" t="s">
        <v>145</v>
      </c>
      <c r="B84" s="21" t="s">
        <v>146</v>
      </c>
      <c r="C84" s="38"/>
      <c r="D84" s="38"/>
      <c r="E84" s="30"/>
    </row>
    <row r="85" spans="1:5" s="20" customFormat="1" ht="55.5" customHeight="1" hidden="1">
      <c r="A85" s="19" t="s">
        <v>124</v>
      </c>
      <c r="B85" s="6" t="s">
        <v>147</v>
      </c>
      <c r="C85" s="30"/>
      <c r="D85" s="30"/>
      <c r="E85" s="30"/>
    </row>
    <row r="86" spans="1:5" s="20" customFormat="1" ht="28.5" customHeight="1" hidden="1">
      <c r="A86" s="19" t="s">
        <v>148</v>
      </c>
      <c r="B86" s="6" t="s">
        <v>149</v>
      </c>
      <c r="C86" s="30">
        <f>C87</f>
        <v>0</v>
      </c>
      <c r="D86" s="30"/>
      <c r="E86" s="30"/>
    </row>
    <row r="87" spans="1:5" s="44" customFormat="1" ht="40.5" customHeight="1" hidden="1">
      <c r="A87" s="43" t="s">
        <v>123</v>
      </c>
      <c r="B87" s="21" t="s">
        <v>150</v>
      </c>
      <c r="C87" s="38"/>
      <c r="D87" s="38"/>
      <c r="E87" s="30"/>
    </row>
    <row r="88" spans="1:5" s="20" customFormat="1" ht="28.5" customHeight="1" hidden="1">
      <c r="A88" s="19" t="s">
        <v>151</v>
      </c>
      <c r="B88" s="6" t="s">
        <v>152</v>
      </c>
      <c r="C88" s="30"/>
      <c r="D88" s="30"/>
      <c r="E88" s="30"/>
    </row>
    <row r="89" spans="1:5" s="20" customFormat="1" ht="41.25" customHeight="1" hidden="1">
      <c r="A89" s="19" t="s">
        <v>153</v>
      </c>
      <c r="B89" s="6" t="s">
        <v>154</v>
      </c>
      <c r="C89" s="30"/>
      <c r="D89" s="30"/>
      <c r="E89" s="30"/>
    </row>
    <row r="90" spans="1:5" s="20" customFormat="1" ht="27" customHeight="1" hidden="1">
      <c r="A90" s="19" t="s">
        <v>155</v>
      </c>
      <c r="B90" s="6" t="s">
        <v>156</v>
      </c>
      <c r="C90" s="30"/>
      <c r="D90" s="30"/>
      <c r="E90" s="30"/>
    </row>
    <row r="91" spans="1:5" s="20" customFormat="1" ht="26.25" customHeight="1" hidden="1">
      <c r="A91" s="19" t="s">
        <v>157</v>
      </c>
      <c r="B91" s="6" t="s">
        <v>158</v>
      </c>
      <c r="C91" s="30">
        <f>C93</f>
        <v>0</v>
      </c>
      <c r="D91" s="30"/>
      <c r="E91" s="30"/>
    </row>
    <row r="92" spans="1:5" s="20" customFormat="1" ht="17.25" customHeight="1" hidden="1">
      <c r="A92" s="19"/>
      <c r="B92" s="6"/>
      <c r="C92" s="30"/>
      <c r="D92" s="30"/>
      <c r="E92" s="30"/>
    </row>
    <row r="93" spans="1:5" s="44" customFormat="1" ht="17.25" customHeight="1" hidden="1">
      <c r="A93" s="43" t="s">
        <v>125</v>
      </c>
      <c r="B93" s="21" t="s">
        <v>159</v>
      </c>
      <c r="C93" s="38"/>
      <c r="D93" s="38"/>
      <c r="E93" s="38"/>
    </row>
    <row r="94" spans="1:5" s="20" customFormat="1" ht="30" customHeight="1" hidden="1">
      <c r="A94" s="19"/>
      <c r="B94" s="6"/>
      <c r="C94" s="30"/>
      <c r="D94" s="30"/>
      <c r="E94" s="30"/>
    </row>
    <row r="95" spans="1:5" ht="12.75" hidden="1">
      <c r="A95" s="3"/>
      <c r="B95" s="10"/>
      <c r="C95" s="34"/>
      <c r="D95" s="26"/>
      <c r="E95" s="24"/>
    </row>
    <row r="96" spans="1:5" ht="12.75">
      <c r="A96" s="3" t="s">
        <v>86</v>
      </c>
      <c r="B96" s="6" t="s">
        <v>87</v>
      </c>
      <c r="C96" s="24">
        <f>C97</f>
        <v>704.3</v>
      </c>
      <c r="D96" s="24"/>
      <c r="E96" s="24"/>
    </row>
    <row r="97" spans="1:5" ht="38.25" customHeight="1">
      <c r="A97" s="3" t="s">
        <v>88</v>
      </c>
      <c r="B97" s="5" t="s">
        <v>89</v>
      </c>
      <c r="C97" s="24">
        <f>C98+C103+C129+C133</f>
        <v>704.3</v>
      </c>
      <c r="D97" s="24"/>
      <c r="E97" s="24"/>
    </row>
    <row r="98" spans="1:5" ht="18" customHeight="1">
      <c r="A98" s="3" t="s">
        <v>128</v>
      </c>
      <c r="B98" s="6" t="s">
        <v>90</v>
      </c>
      <c r="C98" s="24">
        <f>C100</f>
        <v>685</v>
      </c>
      <c r="D98" s="24"/>
      <c r="E98" s="24"/>
    </row>
    <row r="99" spans="1:5" ht="12.75">
      <c r="A99" s="3" t="s">
        <v>129</v>
      </c>
      <c r="B99" s="6" t="s">
        <v>130</v>
      </c>
      <c r="C99" s="24">
        <f>C100</f>
        <v>685</v>
      </c>
      <c r="D99" s="24"/>
      <c r="E99" s="24"/>
    </row>
    <row r="100" spans="1:5" ht="25.5">
      <c r="A100" s="3" t="s">
        <v>9</v>
      </c>
      <c r="B100" s="5" t="s">
        <v>10</v>
      </c>
      <c r="C100" s="28">
        <v>685</v>
      </c>
      <c r="D100" s="26"/>
      <c r="E100" s="24"/>
    </row>
    <row r="101" spans="1:5" ht="38.25" hidden="1" outlineLevel="1">
      <c r="A101" s="11" t="s">
        <v>91</v>
      </c>
      <c r="B101" s="12" t="s">
        <v>92</v>
      </c>
      <c r="C101" s="34"/>
      <c r="D101" s="26"/>
      <c r="E101" s="24"/>
    </row>
    <row r="102" spans="1:5" ht="12.75" hidden="1" collapsed="1">
      <c r="A102" s="3"/>
      <c r="B102" s="5"/>
      <c r="C102" s="28"/>
      <c r="D102" s="26"/>
      <c r="E102" s="24"/>
    </row>
    <row r="103" spans="1:5" ht="15.75" customHeight="1">
      <c r="A103" s="3" t="s">
        <v>11</v>
      </c>
      <c r="B103" s="6" t="s">
        <v>93</v>
      </c>
      <c r="C103" s="24">
        <f>C104+C106+C108+C111+C115+C120+C113+C117</f>
        <v>19.3</v>
      </c>
      <c r="D103" s="24"/>
      <c r="E103" s="24"/>
    </row>
    <row r="104" spans="1:5" ht="25.5" hidden="1">
      <c r="A104" s="3" t="s">
        <v>132</v>
      </c>
      <c r="B104" s="6" t="s">
        <v>53</v>
      </c>
      <c r="C104" s="24">
        <f>C105</f>
        <v>0</v>
      </c>
      <c r="D104" s="24"/>
      <c r="E104" s="24"/>
    </row>
    <row r="105" spans="1:5" ht="28.5" customHeight="1" hidden="1">
      <c r="A105" s="3" t="s">
        <v>44</v>
      </c>
      <c r="B105" s="21" t="s">
        <v>133</v>
      </c>
      <c r="C105" s="33"/>
      <c r="D105" s="33"/>
      <c r="E105" s="24"/>
    </row>
    <row r="106" spans="1:5" s="20" customFormat="1" ht="25.5">
      <c r="A106" s="19" t="s">
        <v>13</v>
      </c>
      <c r="B106" s="6" t="s">
        <v>131</v>
      </c>
      <c r="C106" s="24">
        <f>C107</f>
        <v>1.2</v>
      </c>
      <c r="D106" s="24"/>
      <c r="E106" s="24"/>
    </row>
    <row r="107" spans="1:5" ht="26.25" customHeight="1">
      <c r="A107" s="3" t="s">
        <v>14</v>
      </c>
      <c r="B107" s="5" t="s">
        <v>12</v>
      </c>
      <c r="C107" s="28">
        <v>1.2</v>
      </c>
      <c r="D107" s="26"/>
      <c r="E107" s="24"/>
    </row>
    <row r="108" spans="1:5" ht="51" hidden="1">
      <c r="A108" s="19" t="s">
        <v>134</v>
      </c>
      <c r="B108" s="6" t="s">
        <v>42</v>
      </c>
      <c r="C108" s="24">
        <f>C109</f>
        <v>0</v>
      </c>
      <c r="D108" s="24"/>
      <c r="E108" s="24"/>
    </row>
    <row r="109" spans="1:5" ht="51" hidden="1">
      <c r="A109" s="3" t="s">
        <v>135</v>
      </c>
      <c r="B109" s="5" t="s">
        <v>43</v>
      </c>
      <c r="C109" s="28"/>
      <c r="D109" s="26"/>
      <c r="E109" s="24"/>
    </row>
    <row r="110" spans="1:5" ht="12.75" hidden="1" outlineLevel="1">
      <c r="A110" s="39"/>
      <c r="B110" s="40"/>
      <c r="C110" s="34"/>
      <c r="D110" s="26"/>
      <c r="E110" s="24"/>
    </row>
    <row r="111" spans="1:5" s="20" customFormat="1" ht="25.5" hidden="1" outlineLevel="1">
      <c r="A111" s="41" t="s">
        <v>136</v>
      </c>
      <c r="B111" s="42" t="s">
        <v>138</v>
      </c>
      <c r="C111" s="24">
        <f>C112</f>
        <v>0</v>
      </c>
      <c r="D111" s="24"/>
      <c r="E111" s="24"/>
    </row>
    <row r="112" spans="1:5" ht="25.5" hidden="1" outlineLevel="1">
      <c r="A112" s="39" t="s">
        <v>137</v>
      </c>
      <c r="B112" s="40" t="s">
        <v>139</v>
      </c>
      <c r="C112" s="34"/>
      <c r="D112" s="26"/>
      <c r="E112" s="24"/>
    </row>
    <row r="113" spans="1:5" s="20" customFormat="1" ht="25.5" outlineLevel="1">
      <c r="A113" s="41" t="s">
        <v>15</v>
      </c>
      <c r="B113" s="42" t="s">
        <v>17</v>
      </c>
      <c r="C113" s="24">
        <f>C114</f>
        <v>18.1</v>
      </c>
      <c r="D113" s="24"/>
      <c r="E113" s="24"/>
    </row>
    <row r="114" spans="1:5" ht="25.5" customHeight="1" outlineLevel="1">
      <c r="A114" s="39" t="s">
        <v>16</v>
      </c>
      <c r="B114" s="40" t="s">
        <v>18</v>
      </c>
      <c r="C114" s="34">
        <v>18.1</v>
      </c>
      <c r="D114" s="34"/>
      <c r="E114" s="24"/>
    </row>
    <row r="115" spans="1:5" s="20" customFormat="1" ht="25.5" hidden="1" outlineLevel="1">
      <c r="A115" s="41" t="s">
        <v>140</v>
      </c>
      <c r="B115" s="42" t="s">
        <v>142</v>
      </c>
      <c r="C115" s="24">
        <f>C116</f>
        <v>0</v>
      </c>
      <c r="D115" s="24"/>
      <c r="E115" s="24"/>
    </row>
    <row r="116" spans="1:5" ht="25.5" hidden="1" outlineLevel="1">
      <c r="A116" s="39" t="s">
        <v>141</v>
      </c>
      <c r="B116" s="40" t="s">
        <v>143</v>
      </c>
      <c r="C116" s="34"/>
      <c r="D116" s="26"/>
      <c r="E116" s="24"/>
    </row>
    <row r="117" spans="1:5" s="20" customFormat="1" ht="38.25" customHeight="1" hidden="1" outlineLevel="1">
      <c r="A117" s="41" t="s">
        <v>70</v>
      </c>
      <c r="B117" s="42" t="s">
        <v>71</v>
      </c>
      <c r="C117" s="24">
        <f>C118</f>
        <v>0</v>
      </c>
      <c r="D117" s="31"/>
      <c r="E117" s="24"/>
    </row>
    <row r="118" spans="1:5" ht="43.5" customHeight="1" hidden="1" outlineLevel="1">
      <c r="A118" s="39" t="s">
        <v>69</v>
      </c>
      <c r="B118" s="40" t="s">
        <v>72</v>
      </c>
      <c r="C118" s="34"/>
      <c r="D118" s="26"/>
      <c r="E118" s="24"/>
    </row>
    <row r="119" spans="1:5" ht="12.75" hidden="1" outlineLevel="1">
      <c r="A119" s="39"/>
      <c r="B119" s="40"/>
      <c r="C119" s="34"/>
      <c r="D119" s="26"/>
      <c r="E119" s="24"/>
    </row>
    <row r="120" spans="1:5" ht="13.5" customHeight="1" hidden="1" collapsed="1">
      <c r="A120" s="3" t="s">
        <v>51</v>
      </c>
      <c r="B120" s="22" t="s">
        <v>114</v>
      </c>
      <c r="C120" s="24">
        <f>C121</f>
        <v>0</v>
      </c>
      <c r="D120" s="24"/>
      <c r="E120" s="24"/>
    </row>
    <row r="121" spans="1:5" ht="16.5" customHeight="1" hidden="1">
      <c r="A121" s="3" t="s">
        <v>52</v>
      </c>
      <c r="B121" s="5" t="s">
        <v>144</v>
      </c>
      <c r="C121" s="34">
        <f>SUM(C122:C128)</f>
        <v>0</v>
      </c>
      <c r="D121" s="34"/>
      <c r="E121" s="24"/>
    </row>
    <row r="122" spans="1:5" ht="38.25" hidden="1">
      <c r="A122" s="3" t="s">
        <v>59</v>
      </c>
      <c r="B122" s="5" t="s">
        <v>54</v>
      </c>
      <c r="C122" s="34"/>
      <c r="D122" s="26"/>
      <c r="E122" s="24"/>
    </row>
    <row r="123" spans="1:5" ht="25.5" hidden="1">
      <c r="A123" s="3"/>
      <c r="B123" s="5" t="s">
        <v>55</v>
      </c>
      <c r="C123" s="34"/>
      <c r="D123" s="26"/>
      <c r="E123" s="24"/>
    </row>
    <row r="124" spans="1:5" ht="25.5" hidden="1">
      <c r="A124" s="3"/>
      <c r="B124" s="5" t="s">
        <v>56</v>
      </c>
      <c r="C124" s="34"/>
      <c r="D124" s="26"/>
      <c r="E124" s="24"/>
    </row>
    <row r="125" spans="1:5" ht="12.75" hidden="1">
      <c r="A125" s="3"/>
      <c r="B125" s="5" t="s">
        <v>57</v>
      </c>
      <c r="C125" s="34"/>
      <c r="D125" s="26"/>
      <c r="E125" s="24"/>
    </row>
    <row r="126" spans="1:5" ht="29.25" customHeight="1" hidden="1">
      <c r="A126" s="3"/>
      <c r="B126" s="5" t="s">
        <v>58</v>
      </c>
      <c r="C126" s="34"/>
      <c r="D126" s="26"/>
      <c r="E126" s="24"/>
    </row>
    <row r="127" spans="1:5" ht="27" customHeight="1" hidden="1">
      <c r="A127" s="3"/>
      <c r="B127" s="5" t="s">
        <v>60</v>
      </c>
      <c r="C127" s="34"/>
      <c r="D127" s="26"/>
      <c r="E127" s="24"/>
    </row>
    <row r="128" spans="1:5" ht="12.75" hidden="1">
      <c r="A128" s="3"/>
      <c r="B128" s="5"/>
      <c r="C128" s="34"/>
      <c r="D128" s="26"/>
      <c r="E128" s="24"/>
    </row>
    <row r="129" spans="1:5" s="20" customFormat="1" ht="24" hidden="1">
      <c r="A129" s="19" t="s">
        <v>46</v>
      </c>
      <c r="B129" s="6" t="s">
        <v>45</v>
      </c>
      <c r="C129" s="24">
        <f>C130</f>
        <v>0</v>
      </c>
      <c r="D129" s="24"/>
      <c r="E129" s="24"/>
    </row>
    <row r="130" spans="1:5" ht="38.25" hidden="1">
      <c r="A130" s="3" t="s">
        <v>48</v>
      </c>
      <c r="B130" s="5" t="s">
        <v>47</v>
      </c>
      <c r="C130" s="34">
        <f>C131</f>
        <v>0</v>
      </c>
      <c r="D130" s="34"/>
      <c r="E130" s="24"/>
    </row>
    <row r="131" spans="1:5" ht="38.25" hidden="1">
      <c r="A131" s="3" t="s">
        <v>50</v>
      </c>
      <c r="B131" s="5" t="s">
        <v>49</v>
      </c>
      <c r="C131" s="34"/>
      <c r="D131" s="26"/>
      <c r="E131" s="24"/>
    </row>
    <row r="132" spans="1:5" s="20" customFormat="1" ht="25.5" hidden="1">
      <c r="A132" s="19" t="s">
        <v>64</v>
      </c>
      <c r="B132" s="6" t="s">
        <v>65</v>
      </c>
      <c r="C132" s="24">
        <f>C133</f>
        <v>0</v>
      </c>
      <c r="D132" s="24"/>
      <c r="E132" s="24"/>
    </row>
    <row r="133" spans="1:5" ht="25.5" hidden="1">
      <c r="A133" s="3" t="s">
        <v>67</v>
      </c>
      <c r="B133" s="5" t="s">
        <v>66</v>
      </c>
      <c r="C133" s="34"/>
      <c r="D133" s="26"/>
      <c r="E133" s="24"/>
    </row>
    <row r="134" spans="1:5" ht="25.5">
      <c r="A134" s="3" t="s">
        <v>107</v>
      </c>
      <c r="B134" s="6" t="s">
        <v>94</v>
      </c>
      <c r="C134" s="25">
        <f>C135</f>
        <v>0</v>
      </c>
      <c r="D134" s="25"/>
      <c r="E134" s="24"/>
    </row>
    <row r="135" spans="1:5" s="20" customFormat="1" ht="18" customHeight="1">
      <c r="A135" s="19" t="s">
        <v>108</v>
      </c>
      <c r="B135" s="6" t="s">
        <v>95</v>
      </c>
      <c r="C135" s="24">
        <f>C136</f>
        <v>0</v>
      </c>
      <c r="D135" s="24"/>
      <c r="E135" s="24"/>
    </row>
    <row r="136" spans="1:5" ht="20.25" customHeight="1">
      <c r="A136" s="3" t="s">
        <v>109</v>
      </c>
      <c r="B136" s="6" t="s">
        <v>96</v>
      </c>
      <c r="C136" s="24">
        <f>C137</f>
        <v>0</v>
      </c>
      <c r="D136" s="24"/>
      <c r="E136" s="24"/>
    </row>
    <row r="137" spans="1:5" ht="12.75">
      <c r="A137" s="3" t="s">
        <v>115</v>
      </c>
      <c r="B137" s="5" t="s">
        <v>110</v>
      </c>
      <c r="C137" s="29"/>
      <c r="D137" s="26"/>
      <c r="E137" s="24"/>
    </row>
    <row r="138" spans="1:5" ht="12.75">
      <c r="A138" s="13"/>
      <c r="B138" s="10" t="s">
        <v>97</v>
      </c>
      <c r="C138" s="24">
        <f>C11+C96+C134</f>
        <v>858.3</v>
      </c>
      <c r="D138" s="24"/>
      <c r="E138" s="24"/>
    </row>
    <row r="139" spans="1:5" ht="12.75">
      <c r="A139" s="14"/>
      <c r="B139" s="5" t="s">
        <v>98</v>
      </c>
      <c r="C139" s="31"/>
      <c r="D139" s="26"/>
      <c r="E139" s="26"/>
    </row>
    <row r="140" spans="1:4" ht="12.75" hidden="1">
      <c r="A140" s="95"/>
      <c r="B140" s="96"/>
      <c r="C140" s="15"/>
      <c r="D140" s="18"/>
    </row>
    <row r="141" spans="1:4" ht="12.75" hidden="1">
      <c r="A141" s="3"/>
      <c r="B141" s="6"/>
      <c r="C141" s="8"/>
      <c r="D141" s="18"/>
    </row>
    <row r="142" spans="1:4" ht="12.75" hidden="1">
      <c r="A142" s="3"/>
      <c r="B142" s="5"/>
      <c r="C142" s="9"/>
      <c r="D142" s="18"/>
    </row>
    <row r="143" spans="1:4" ht="12.75" hidden="1">
      <c r="A143" s="3"/>
      <c r="B143" s="7"/>
      <c r="C143" s="16"/>
      <c r="D143" s="18"/>
    </row>
    <row r="144" spans="1:4" ht="12.75" hidden="1">
      <c r="A144" s="3"/>
      <c r="B144" s="5"/>
      <c r="C144" s="16"/>
      <c r="D144" s="18"/>
    </row>
    <row r="145" spans="1:4" ht="12.75" hidden="1">
      <c r="A145" s="3"/>
      <c r="B145" s="7"/>
      <c r="C145" s="16"/>
      <c r="D145" s="18"/>
    </row>
    <row r="146" spans="1:4" ht="12.75" hidden="1">
      <c r="A146" s="3"/>
      <c r="B146" s="6"/>
      <c r="C146" s="16"/>
      <c r="D146" s="18"/>
    </row>
    <row r="147" spans="1:4" ht="12.75" hidden="1">
      <c r="A147" s="3"/>
      <c r="B147" s="5"/>
      <c r="C147" s="16"/>
      <c r="D147" s="18"/>
    </row>
    <row r="148" spans="1:4" ht="12.75" hidden="1">
      <c r="A148" s="3"/>
      <c r="B148" s="7"/>
      <c r="C148" s="16"/>
      <c r="D148" s="18"/>
    </row>
    <row r="149" spans="1:4" ht="12.75" hidden="1">
      <c r="A149" s="3"/>
      <c r="B149" s="5"/>
      <c r="C149" s="16"/>
      <c r="D149" s="18"/>
    </row>
    <row r="150" spans="1:4" ht="12.75" hidden="1">
      <c r="A150" s="3"/>
      <c r="B150" s="7"/>
      <c r="C150" s="17"/>
      <c r="D150" s="18"/>
    </row>
    <row r="151" ht="12.75"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</sheetData>
  <mergeCells count="11">
    <mergeCell ref="A140:B140"/>
    <mergeCell ref="A6:C6"/>
    <mergeCell ref="B9:B10"/>
    <mergeCell ref="A7:C7"/>
    <mergeCell ref="A9:A10"/>
    <mergeCell ref="C9:C10"/>
    <mergeCell ref="D9:D10"/>
    <mergeCell ref="E9:E10"/>
    <mergeCell ref="C8:E8"/>
    <mergeCell ref="B1:E1"/>
    <mergeCell ref="B2:E2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1"/>
  <sheetViews>
    <sheetView workbookViewId="0" topLeftCell="A1">
      <pane xSplit="1" ySplit="10" topLeftCell="B9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39" sqref="C139"/>
    </sheetView>
  </sheetViews>
  <sheetFormatPr defaultColWidth="9.140625" defaultRowHeight="12.75" outlineLevelRow="1"/>
  <cols>
    <col min="1" max="1" width="21.421875" style="1" customWidth="1"/>
    <col min="2" max="2" width="70.7109375" style="2" customWidth="1"/>
    <col min="3" max="3" width="14.14062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107" t="s">
        <v>74</v>
      </c>
      <c r="C1" s="107"/>
      <c r="D1" s="107"/>
      <c r="E1" s="107"/>
    </row>
    <row r="2" spans="2:5" ht="12.75">
      <c r="B2" s="107" t="s">
        <v>119</v>
      </c>
      <c r="C2" s="107"/>
      <c r="D2" s="107"/>
      <c r="E2" s="107"/>
    </row>
    <row r="3" spans="2:3" ht="12.75">
      <c r="B3" s="23" t="s">
        <v>120</v>
      </c>
      <c r="C3" s="23"/>
    </row>
    <row r="4" spans="2:3" ht="12.75">
      <c r="B4" s="23" t="s">
        <v>19</v>
      </c>
      <c r="C4" s="23"/>
    </row>
    <row r="6" spans="1:3" ht="18.75">
      <c r="A6" s="97" t="s">
        <v>171</v>
      </c>
      <c r="B6" s="97"/>
      <c r="C6" s="97"/>
    </row>
    <row r="7" spans="1:3" ht="12.75" hidden="1">
      <c r="A7" s="99"/>
      <c r="B7" s="99"/>
      <c r="C7" s="99"/>
    </row>
    <row r="8" spans="3:5" ht="12.75">
      <c r="C8" s="106" t="s">
        <v>76</v>
      </c>
      <c r="D8" s="106"/>
      <c r="E8" s="106"/>
    </row>
    <row r="9" spans="1:5" ht="19.5" customHeight="1">
      <c r="A9" s="100" t="s">
        <v>77</v>
      </c>
      <c r="B9" s="98" t="s">
        <v>78</v>
      </c>
      <c r="C9" s="102" t="s">
        <v>79</v>
      </c>
      <c r="D9" s="104"/>
      <c r="E9" s="105"/>
    </row>
    <row r="10" spans="1:5" ht="20.25" customHeight="1">
      <c r="A10" s="101"/>
      <c r="B10" s="98"/>
      <c r="C10" s="103"/>
      <c r="D10" s="104"/>
      <c r="E10" s="105"/>
    </row>
    <row r="11" spans="1:5" s="20" customFormat="1" ht="12.75">
      <c r="A11" s="19" t="s">
        <v>100</v>
      </c>
      <c r="B11" s="4" t="s">
        <v>80</v>
      </c>
      <c r="C11" s="24">
        <f>C12+C36+C38+C51+C79+C82+C62+C60</f>
        <v>434</v>
      </c>
      <c r="D11" s="24"/>
      <c r="E11" s="24"/>
    </row>
    <row r="12" spans="1:5" s="20" customFormat="1" ht="15.75" customHeight="1">
      <c r="A12" s="19" t="s">
        <v>101</v>
      </c>
      <c r="B12" s="6" t="s">
        <v>81</v>
      </c>
      <c r="C12" s="24">
        <f>C15</f>
        <v>300</v>
      </c>
      <c r="D12" s="24"/>
      <c r="E12" s="24"/>
    </row>
    <row r="13" spans="1:5" ht="12.75" hidden="1">
      <c r="A13" s="3"/>
      <c r="B13" s="6"/>
      <c r="C13" s="25"/>
      <c r="D13" s="26"/>
      <c r="E13" s="24"/>
    </row>
    <row r="14" spans="1:5" ht="12.75" hidden="1">
      <c r="A14" s="3"/>
      <c r="B14" s="7"/>
      <c r="C14" s="27"/>
      <c r="D14" s="26"/>
      <c r="E14" s="24"/>
    </row>
    <row r="15" spans="1:5" ht="12.75">
      <c r="A15" s="3" t="s">
        <v>102</v>
      </c>
      <c r="B15" s="6" t="s">
        <v>82</v>
      </c>
      <c r="C15" s="25">
        <f>C16+C19</f>
        <v>300</v>
      </c>
      <c r="D15" s="25"/>
      <c r="E15" s="25"/>
    </row>
    <row r="16" spans="1:5" ht="25.5">
      <c r="A16" s="3" t="s">
        <v>111</v>
      </c>
      <c r="B16" s="5" t="s">
        <v>161</v>
      </c>
      <c r="C16" s="28">
        <f>C17+C18</f>
        <v>300</v>
      </c>
      <c r="D16" s="28"/>
      <c r="E16" s="28"/>
    </row>
    <row r="17" spans="1:5" ht="55.5" customHeight="1">
      <c r="A17" s="45" t="s">
        <v>160</v>
      </c>
      <c r="B17" s="7" t="s">
        <v>41</v>
      </c>
      <c r="C17" s="46">
        <v>300</v>
      </c>
      <c r="D17" s="47"/>
      <c r="E17" s="46"/>
    </row>
    <row r="18" spans="1:5" ht="51" hidden="1">
      <c r="A18" s="3" t="s">
        <v>61</v>
      </c>
      <c r="B18" s="21" t="s">
        <v>68</v>
      </c>
      <c r="C18" s="25"/>
      <c r="D18" s="26"/>
      <c r="E18" s="24"/>
    </row>
    <row r="19" spans="1:5" ht="25.5" hidden="1">
      <c r="A19" s="3" t="s">
        <v>62</v>
      </c>
      <c r="B19" s="5" t="s">
        <v>63</v>
      </c>
      <c r="C19" s="24"/>
      <c r="D19" s="26"/>
      <c r="E19" s="24"/>
    </row>
    <row r="20" spans="1:5" ht="12.75" hidden="1">
      <c r="A20" s="3"/>
      <c r="B20" s="7"/>
      <c r="C20" s="27"/>
      <c r="D20" s="26"/>
      <c r="E20" s="24"/>
    </row>
    <row r="21" spans="1:5" ht="12.75" hidden="1">
      <c r="A21" s="3"/>
      <c r="B21" s="5"/>
      <c r="C21" s="29"/>
      <c r="D21" s="26"/>
      <c r="E21" s="24"/>
    </row>
    <row r="22" spans="1:5" ht="12.75" hidden="1">
      <c r="A22" s="3"/>
      <c r="B22" s="5"/>
      <c r="C22" s="29"/>
      <c r="D22" s="26"/>
      <c r="E22" s="24"/>
    </row>
    <row r="23" spans="1:5" ht="12.75" hidden="1">
      <c r="A23" s="3"/>
      <c r="B23" s="5"/>
      <c r="C23" s="29"/>
      <c r="D23" s="26"/>
      <c r="E23" s="24"/>
    </row>
    <row r="24" spans="1:5" ht="12.75" hidden="1">
      <c r="A24" s="3"/>
      <c r="B24" s="5"/>
      <c r="C24" s="29"/>
      <c r="D24" s="26"/>
      <c r="E24" s="24"/>
    </row>
    <row r="25" spans="1:5" ht="12.75" hidden="1">
      <c r="A25" s="3"/>
      <c r="B25" s="5"/>
      <c r="C25" s="25"/>
      <c r="D25" s="26"/>
      <c r="E25" s="24"/>
    </row>
    <row r="26" spans="1:5" ht="12.75" hidden="1">
      <c r="A26" s="3"/>
      <c r="B26" s="7"/>
      <c r="C26" s="27"/>
      <c r="D26" s="26"/>
      <c r="E26" s="24"/>
    </row>
    <row r="27" spans="1:5" ht="12.75" hidden="1">
      <c r="A27" s="3"/>
      <c r="B27" s="7"/>
      <c r="C27" s="27"/>
      <c r="D27" s="26"/>
      <c r="E27" s="24"/>
    </row>
    <row r="28" spans="1:5" ht="12.75" hidden="1">
      <c r="A28" s="3"/>
      <c r="B28" s="7"/>
      <c r="C28" s="27"/>
      <c r="D28" s="26"/>
      <c r="E28" s="24"/>
    </row>
    <row r="29" spans="1:5" ht="12.75" hidden="1">
      <c r="A29" s="3"/>
      <c r="B29" s="5"/>
      <c r="C29" s="25"/>
      <c r="D29" s="26"/>
      <c r="E29" s="24"/>
    </row>
    <row r="30" spans="1:5" ht="12.75" hidden="1">
      <c r="A30" s="3"/>
      <c r="B30" s="7"/>
      <c r="C30" s="27"/>
      <c r="D30" s="26"/>
      <c r="E30" s="24"/>
    </row>
    <row r="31" spans="1:5" ht="12.75" hidden="1">
      <c r="A31" s="3"/>
      <c r="B31" s="7"/>
      <c r="C31" s="27"/>
      <c r="D31" s="26"/>
      <c r="E31" s="24"/>
    </row>
    <row r="32" spans="1:5" ht="12.75" hidden="1">
      <c r="A32" s="3"/>
      <c r="B32" s="7"/>
      <c r="C32" s="27"/>
      <c r="D32" s="26"/>
      <c r="E32" s="24"/>
    </row>
    <row r="33" spans="1:5" ht="12.75" hidden="1">
      <c r="A33" s="3"/>
      <c r="B33" s="5"/>
      <c r="C33" s="29"/>
      <c r="D33" s="26"/>
      <c r="E33" s="24"/>
    </row>
    <row r="34" spans="1:5" ht="12.75" hidden="1">
      <c r="A34" s="3"/>
      <c r="B34" s="5"/>
      <c r="C34" s="29"/>
      <c r="D34" s="26"/>
      <c r="E34" s="24"/>
    </row>
    <row r="35" spans="1:5" ht="12.75" hidden="1">
      <c r="A35" s="3"/>
      <c r="B35" s="5"/>
      <c r="C35" s="29"/>
      <c r="D35" s="26"/>
      <c r="E35" s="24"/>
    </row>
    <row r="36" spans="1:5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</row>
    <row r="37" spans="1:5" ht="15" customHeight="1">
      <c r="A37" s="3" t="s">
        <v>25</v>
      </c>
      <c r="B37" s="21" t="s">
        <v>26</v>
      </c>
      <c r="C37" s="30"/>
      <c r="D37" s="26"/>
      <c r="E37" s="24"/>
    </row>
    <row r="38" spans="1:5" s="20" customFormat="1" ht="12.75">
      <c r="A38" s="19" t="s">
        <v>112</v>
      </c>
      <c r="B38" s="6" t="s">
        <v>27</v>
      </c>
      <c r="C38" s="24">
        <f>C39+C41</f>
        <v>100</v>
      </c>
      <c r="D38" s="24"/>
      <c r="E38" s="24"/>
    </row>
    <row r="39" spans="1:5" s="20" customFormat="1" ht="12.75">
      <c r="A39" s="19" t="s">
        <v>28</v>
      </c>
      <c r="B39" s="6" t="s">
        <v>113</v>
      </c>
      <c r="C39" s="24">
        <f>C40</f>
        <v>10</v>
      </c>
      <c r="D39" s="24"/>
      <c r="E39" s="24"/>
    </row>
    <row r="40" spans="1:5" ht="12.75">
      <c r="A40" s="3" t="s">
        <v>29</v>
      </c>
      <c r="B40" s="21" t="s">
        <v>30</v>
      </c>
      <c r="C40" s="30">
        <v>10</v>
      </c>
      <c r="D40" s="26"/>
      <c r="E40" s="24"/>
    </row>
    <row r="41" spans="1:5" s="20" customFormat="1" ht="12.75">
      <c r="A41" s="19" t="s">
        <v>31</v>
      </c>
      <c r="B41" s="6" t="s">
        <v>32</v>
      </c>
      <c r="C41" s="24">
        <f>C42+C48</f>
        <v>90</v>
      </c>
      <c r="D41" s="31"/>
      <c r="E41" s="24"/>
    </row>
    <row r="42" spans="1:5" s="20" customFormat="1" ht="27">
      <c r="A42" s="19" t="s">
        <v>33</v>
      </c>
      <c r="B42" s="35" t="s">
        <v>34</v>
      </c>
      <c r="C42" s="37">
        <f>C43</f>
        <v>90</v>
      </c>
      <c r="D42" s="37"/>
      <c r="E42" s="37"/>
    </row>
    <row r="43" spans="1:5" ht="25.5">
      <c r="A43" s="3" t="s">
        <v>35</v>
      </c>
      <c r="B43" s="7" t="s">
        <v>36</v>
      </c>
      <c r="C43" s="27">
        <v>90</v>
      </c>
      <c r="D43" s="26"/>
      <c r="E43" s="33"/>
    </row>
    <row r="44" spans="1:5" ht="12.75" hidden="1">
      <c r="A44" s="3"/>
      <c r="B44" s="6"/>
      <c r="C44" s="25"/>
      <c r="D44" s="26"/>
      <c r="E44" s="24"/>
    </row>
    <row r="45" spans="1:5" ht="12.75" hidden="1">
      <c r="A45" s="3"/>
      <c r="B45" s="5"/>
      <c r="C45" s="29"/>
      <c r="D45" s="26"/>
      <c r="E45" s="24"/>
    </row>
    <row r="46" spans="1:5" ht="12.75" hidden="1">
      <c r="A46" s="3"/>
      <c r="B46" s="5"/>
      <c r="C46" s="25"/>
      <c r="D46" s="26"/>
      <c r="E46" s="24"/>
    </row>
    <row r="47" spans="1:5" ht="12.75" hidden="1">
      <c r="A47" s="3"/>
      <c r="B47" s="5"/>
      <c r="C47" s="29"/>
      <c r="D47" s="26"/>
      <c r="E47" s="24"/>
    </row>
    <row r="48" spans="1:5" ht="27">
      <c r="A48" s="19" t="s">
        <v>37</v>
      </c>
      <c r="B48" s="35" t="s">
        <v>40</v>
      </c>
      <c r="C48" s="29">
        <f>C49</f>
        <v>0</v>
      </c>
      <c r="D48" s="26"/>
      <c r="E48" s="24"/>
    </row>
    <row r="49" spans="1:5" ht="25.5">
      <c r="A49" s="3" t="s">
        <v>38</v>
      </c>
      <c r="B49" s="7" t="s">
        <v>39</v>
      </c>
      <c r="C49" s="29"/>
      <c r="D49" s="26"/>
      <c r="E49" s="24"/>
    </row>
    <row r="50" spans="1:5" ht="12.75">
      <c r="A50" s="3"/>
      <c r="B50" s="5"/>
      <c r="C50" s="29"/>
      <c r="D50" s="26"/>
      <c r="E50" s="24"/>
    </row>
    <row r="51" spans="1:5" ht="25.5">
      <c r="A51" s="19" t="s">
        <v>99</v>
      </c>
      <c r="B51" s="6" t="s">
        <v>84</v>
      </c>
      <c r="C51" s="24">
        <f>C54</f>
        <v>9</v>
      </c>
      <c r="D51" s="24"/>
      <c r="E51" s="24"/>
    </row>
    <row r="52" spans="1:5" ht="12.75" hidden="1">
      <c r="A52" s="3"/>
      <c r="B52" s="6"/>
      <c r="C52" s="25">
        <v>5000</v>
      </c>
      <c r="D52" s="26"/>
      <c r="E52" s="24"/>
    </row>
    <row r="53" spans="1:5" ht="12.75" hidden="1">
      <c r="A53" s="3"/>
      <c r="B53" s="5"/>
      <c r="C53" s="29">
        <v>5000</v>
      </c>
      <c r="D53" s="26"/>
      <c r="E53" s="24"/>
    </row>
    <row r="54" spans="1:5" ht="25.5">
      <c r="A54" s="3" t="s">
        <v>104</v>
      </c>
      <c r="B54" s="6" t="s">
        <v>85</v>
      </c>
      <c r="C54" s="25">
        <f>C55+C58</f>
        <v>9</v>
      </c>
      <c r="D54" s="25"/>
      <c r="E54" s="24"/>
    </row>
    <row r="55" spans="1:5" ht="38.25">
      <c r="A55" s="3" t="s">
        <v>73</v>
      </c>
      <c r="B55" s="6" t="s">
        <v>21</v>
      </c>
      <c r="C55" s="25">
        <f>C56</f>
        <v>9</v>
      </c>
      <c r="D55" s="25"/>
      <c r="E55" s="24"/>
    </row>
    <row r="56" spans="1:5" ht="60" customHeight="1">
      <c r="A56" s="48" t="s">
        <v>22</v>
      </c>
      <c r="B56" s="35" t="s">
        <v>23</v>
      </c>
      <c r="C56" s="33">
        <f>C57</f>
        <v>9</v>
      </c>
      <c r="D56" s="25"/>
      <c r="E56" s="24"/>
    </row>
    <row r="57" spans="1:5" ht="51.75" customHeight="1">
      <c r="A57" s="3" t="s">
        <v>20</v>
      </c>
      <c r="B57" s="21" t="s">
        <v>23</v>
      </c>
      <c r="C57" s="33">
        <v>9</v>
      </c>
      <c r="D57" s="25"/>
      <c r="E57" s="24"/>
    </row>
    <row r="58" spans="1:5" s="20" customFormat="1" ht="69" customHeight="1">
      <c r="A58" s="19" t="s">
        <v>75</v>
      </c>
      <c r="B58" s="6" t="s">
        <v>162</v>
      </c>
      <c r="C58" s="24">
        <f>C59</f>
        <v>0</v>
      </c>
      <c r="D58" s="24"/>
      <c r="E58" s="24"/>
    </row>
    <row r="59" spans="1:5" ht="38.25">
      <c r="A59" s="3" t="s">
        <v>126</v>
      </c>
      <c r="B59" s="7" t="s">
        <v>0</v>
      </c>
      <c r="C59" s="32"/>
      <c r="D59" s="26"/>
      <c r="E59" s="24"/>
    </row>
    <row r="60" spans="1:5" s="20" customFormat="1" ht="13.5" hidden="1">
      <c r="A60" s="19"/>
      <c r="B60" s="35"/>
      <c r="C60" s="36">
        <f>C61</f>
        <v>0</v>
      </c>
      <c r="D60" s="31"/>
      <c r="E60" s="24"/>
    </row>
    <row r="61" spans="1:5" ht="12.75" hidden="1">
      <c r="A61" s="3"/>
      <c r="B61" s="7"/>
      <c r="C61" s="32"/>
      <c r="D61" s="26"/>
      <c r="E61" s="24"/>
    </row>
    <row r="62" spans="1:5" ht="27">
      <c r="A62" s="19" t="s">
        <v>2</v>
      </c>
      <c r="B62" s="35" t="s">
        <v>116</v>
      </c>
      <c r="C62" s="36">
        <f>C63</f>
        <v>3</v>
      </c>
      <c r="D62" s="36"/>
      <c r="E62" s="36"/>
    </row>
    <row r="63" spans="1:5" ht="15" customHeight="1">
      <c r="A63" s="19" t="s">
        <v>3</v>
      </c>
      <c r="B63" s="6" t="s">
        <v>117</v>
      </c>
      <c r="C63" s="24">
        <f>C64</f>
        <v>3</v>
      </c>
      <c r="D63" s="24"/>
      <c r="E63" s="24"/>
    </row>
    <row r="64" spans="1:5" ht="25.5">
      <c r="A64" s="3" t="s">
        <v>1</v>
      </c>
      <c r="B64" s="7" t="s">
        <v>118</v>
      </c>
      <c r="C64" s="32">
        <v>3</v>
      </c>
      <c r="D64" s="26"/>
      <c r="E64" s="24"/>
    </row>
    <row r="65" spans="1:5" ht="25.5" customHeight="1" hidden="1">
      <c r="A65" s="3"/>
      <c r="B65" s="6"/>
      <c r="C65" s="25"/>
      <c r="D65" s="26"/>
      <c r="E65" s="24"/>
    </row>
    <row r="66" spans="1:5" ht="12.75" hidden="1">
      <c r="A66" s="3"/>
      <c r="B66" s="5"/>
      <c r="C66" s="24"/>
      <c r="D66" s="26"/>
      <c r="E66" s="24"/>
    </row>
    <row r="67" spans="1:5" ht="12.75" hidden="1">
      <c r="A67" s="3"/>
      <c r="B67" s="7"/>
      <c r="C67" s="32"/>
      <c r="D67" s="26"/>
      <c r="E67" s="24"/>
    </row>
    <row r="68" spans="1:5" ht="12.75" hidden="1">
      <c r="A68" s="3"/>
      <c r="B68" s="5"/>
      <c r="C68" s="25"/>
      <c r="D68" s="26"/>
      <c r="E68" s="24"/>
    </row>
    <row r="69" spans="1:5" ht="12.75" hidden="1">
      <c r="A69" s="3"/>
      <c r="B69" s="6"/>
      <c r="C69" s="28"/>
      <c r="D69" s="26"/>
      <c r="E69" s="24"/>
    </row>
    <row r="70" spans="1:5" ht="12.75" hidden="1">
      <c r="A70" s="3"/>
      <c r="B70" s="5"/>
      <c r="C70" s="25"/>
      <c r="D70" s="26"/>
      <c r="E70" s="24"/>
    </row>
    <row r="71" spans="1:5" ht="12.75" hidden="1">
      <c r="A71" s="3"/>
      <c r="B71" s="6"/>
      <c r="C71" s="25"/>
      <c r="D71" s="26"/>
      <c r="E71" s="24"/>
    </row>
    <row r="72" spans="1:5" ht="12.75" hidden="1">
      <c r="A72" s="3"/>
      <c r="B72" s="5"/>
      <c r="C72" s="33"/>
      <c r="D72" s="26"/>
      <c r="E72" s="24"/>
    </row>
    <row r="73" spans="1:5" ht="12.75" hidden="1">
      <c r="A73" s="3"/>
      <c r="B73" s="7"/>
      <c r="C73" s="32"/>
      <c r="D73" s="26"/>
      <c r="E73" s="24"/>
    </row>
    <row r="74" spans="1:5" ht="21" customHeight="1" hidden="1">
      <c r="A74" s="3"/>
      <c r="B74" s="5"/>
      <c r="C74" s="34"/>
      <c r="D74" s="26"/>
      <c r="E74" s="24"/>
    </row>
    <row r="75" spans="1:5" ht="12.75" hidden="1">
      <c r="A75" s="3"/>
      <c r="B75" s="7"/>
      <c r="C75" s="32"/>
      <c r="D75" s="26"/>
      <c r="E75" s="24"/>
    </row>
    <row r="76" spans="1:5" ht="12.75" hidden="1">
      <c r="A76" s="3"/>
      <c r="B76" s="5"/>
      <c r="C76" s="25"/>
      <c r="D76" s="26"/>
      <c r="E76" s="24"/>
    </row>
    <row r="77" spans="1:5" ht="12.75" hidden="1">
      <c r="A77" s="3"/>
      <c r="B77" s="6"/>
      <c r="C77" s="25"/>
      <c r="D77" s="26"/>
      <c r="E77" s="24"/>
    </row>
    <row r="78" spans="1:5" ht="12.75" hidden="1">
      <c r="A78" s="3"/>
      <c r="B78" s="5"/>
      <c r="C78" s="28"/>
      <c r="D78" s="26"/>
      <c r="E78" s="24"/>
    </row>
    <row r="79" spans="1:5" s="20" customFormat="1" ht="12.75">
      <c r="A79" s="19" t="s">
        <v>4</v>
      </c>
      <c r="B79" s="6" t="s">
        <v>127</v>
      </c>
      <c r="C79" s="24">
        <f>C80</f>
        <v>22</v>
      </c>
      <c r="D79" s="24"/>
      <c r="E79" s="24"/>
    </row>
    <row r="80" spans="1:5" ht="12.75">
      <c r="A80" s="3" t="s">
        <v>5</v>
      </c>
      <c r="B80" s="6" t="s">
        <v>6</v>
      </c>
      <c r="C80" s="24">
        <f>C81</f>
        <v>22</v>
      </c>
      <c r="D80" s="24"/>
      <c r="E80" s="24"/>
    </row>
    <row r="81" spans="1:5" ht="30" customHeight="1">
      <c r="A81" s="3" t="s">
        <v>7</v>
      </c>
      <c r="B81" s="5" t="s">
        <v>8</v>
      </c>
      <c r="C81" s="28">
        <v>22</v>
      </c>
      <c r="D81" s="28"/>
      <c r="E81" s="30"/>
    </row>
    <row r="82" spans="1:5" s="20" customFormat="1" ht="17.25" customHeight="1" hidden="1">
      <c r="A82" s="19" t="s">
        <v>105</v>
      </c>
      <c r="B82" s="6" t="s">
        <v>106</v>
      </c>
      <c r="C82" s="30">
        <f>C83+C85+C86+C88+C89+C90+C91+C94</f>
        <v>0</v>
      </c>
      <c r="D82" s="30"/>
      <c r="E82" s="30"/>
    </row>
    <row r="83" spans="1:5" s="20" customFormat="1" ht="20.25" customHeight="1" hidden="1">
      <c r="A83" s="19" t="s">
        <v>121</v>
      </c>
      <c r="B83" s="6" t="s">
        <v>122</v>
      </c>
      <c r="C83" s="30">
        <f>C84</f>
        <v>0</v>
      </c>
      <c r="D83" s="30"/>
      <c r="E83" s="30"/>
    </row>
    <row r="84" spans="1:5" s="44" customFormat="1" ht="40.5" customHeight="1" hidden="1">
      <c r="A84" s="43" t="s">
        <v>145</v>
      </c>
      <c r="B84" s="21" t="s">
        <v>146</v>
      </c>
      <c r="C84" s="38"/>
      <c r="D84" s="38"/>
      <c r="E84" s="30"/>
    </row>
    <row r="85" spans="1:5" s="20" customFormat="1" ht="55.5" customHeight="1" hidden="1">
      <c r="A85" s="19" t="s">
        <v>124</v>
      </c>
      <c r="B85" s="6" t="s">
        <v>147</v>
      </c>
      <c r="C85" s="30"/>
      <c r="D85" s="30"/>
      <c r="E85" s="30"/>
    </row>
    <row r="86" spans="1:5" s="20" customFormat="1" ht="28.5" customHeight="1" hidden="1">
      <c r="A86" s="19" t="s">
        <v>148</v>
      </c>
      <c r="B86" s="6" t="s">
        <v>149</v>
      </c>
      <c r="C86" s="30">
        <f>C87</f>
        <v>0</v>
      </c>
      <c r="D86" s="30"/>
      <c r="E86" s="30"/>
    </row>
    <row r="87" spans="1:5" s="44" customFormat="1" ht="40.5" customHeight="1" hidden="1">
      <c r="A87" s="43" t="s">
        <v>123</v>
      </c>
      <c r="B87" s="21" t="s">
        <v>150</v>
      </c>
      <c r="C87" s="38"/>
      <c r="D87" s="38"/>
      <c r="E87" s="30"/>
    </row>
    <row r="88" spans="1:5" s="20" customFormat="1" ht="28.5" customHeight="1" hidden="1">
      <c r="A88" s="19" t="s">
        <v>151</v>
      </c>
      <c r="B88" s="6" t="s">
        <v>152</v>
      </c>
      <c r="C88" s="30"/>
      <c r="D88" s="30"/>
      <c r="E88" s="30"/>
    </row>
    <row r="89" spans="1:5" s="20" customFormat="1" ht="41.25" customHeight="1" hidden="1">
      <c r="A89" s="19" t="s">
        <v>153</v>
      </c>
      <c r="B89" s="6" t="s">
        <v>154</v>
      </c>
      <c r="C89" s="30"/>
      <c r="D89" s="30"/>
      <c r="E89" s="30"/>
    </row>
    <row r="90" spans="1:5" s="20" customFormat="1" ht="27" customHeight="1" hidden="1">
      <c r="A90" s="19" t="s">
        <v>155</v>
      </c>
      <c r="B90" s="6" t="s">
        <v>156</v>
      </c>
      <c r="C90" s="30"/>
      <c r="D90" s="30"/>
      <c r="E90" s="30"/>
    </row>
    <row r="91" spans="1:5" s="20" customFormat="1" ht="26.25" customHeight="1" hidden="1">
      <c r="A91" s="19" t="s">
        <v>157</v>
      </c>
      <c r="B91" s="6" t="s">
        <v>158</v>
      </c>
      <c r="C91" s="30">
        <f>C93</f>
        <v>0</v>
      </c>
      <c r="D91" s="30"/>
      <c r="E91" s="30"/>
    </row>
    <row r="92" spans="1:5" s="20" customFormat="1" ht="17.25" customHeight="1" hidden="1">
      <c r="A92" s="19"/>
      <c r="B92" s="6"/>
      <c r="C92" s="30"/>
      <c r="D92" s="30"/>
      <c r="E92" s="30"/>
    </row>
    <row r="93" spans="1:5" s="44" customFormat="1" ht="17.25" customHeight="1" hidden="1">
      <c r="A93" s="43" t="s">
        <v>125</v>
      </c>
      <c r="B93" s="21" t="s">
        <v>159</v>
      </c>
      <c r="C93" s="38"/>
      <c r="D93" s="38"/>
      <c r="E93" s="38"/>
    </row>
    <row r="94" spans="1:5" s="20" customFormat="1" ht="30" customHeight="1" hidden="1">
      <c r="A94" s="19"/>
      <c r="B94" s="6"/>
      <c r="C94" s="30"/>
      <c r="D94" s="30"/>
      <c r="E94" s="30"/>
    </row>
    <row r="95" spans="1:5" ht="12.75" hidden="1">
      <c r="A95" s="3"/>
      <c r="B95" s="10"/>
      <c r="C95" s="34"/>
      <c r="D95" s="26"/>
      <c r="E95" s="24"/>
    </row>
    <row r="96" spans="1:5" ht="12.75">
      <c r="A96" s="3" t="s">
        <v>86</v>
      </c>
      <c r="B96" s="6" t="s">
        <v>87</v>
      </c>
      <c r="C96" s="24">
        <f>C97</f>
        <v>903.6</v>
      </c>
      <c r="D96" s="24"/>
      <c r="E96" s="24"/>
    </row>
    <row r="97" spans="1:5" ht="38.25" customHeight="1">
      <c r="A97" s="3" t="s">
        <v>88</v>
      </c>
      <c r="B97" s="5" t="s">
        <v>89</v>
      </c>
      <c r="C97" s="24">
        <f>C98+C103+C129+C133</f>
        <v>903.6</v>
      </c>
      <c r="D97" s="24"/>
      <c r="E97" s="24"/>
    </row>
    <row r="98" spans="1:5" ht="18" customHeight="1">
      <c r="A98" s="3" t="s">
        <v>128</v>
      </c>
      <c r="B98" s="6" t="s">
        <v>90</v>
      </c>
      <c r="C98" s="24">
        <f>C100</f>
        <v>879</v>
      </c>
      <c r="D98" s="24"/>
      <c r="E98" s="24"/>
    </row>
    <row r="99" spans="1:5" ht="12.75">
      <c r="A99" s="3" t="s">
        <v>129</v>
      </c>
      <c r="B99" s="6" t="s">
        <v>130</v>
      </c>
      <c r="C99" s="24">
        <f>C100</f>
        <v>879</v>
      </c>
      <c r="D99" s="24"/>
      <c r="E99" s="24"/>
    </row>
    <row r="100" spans="1:5" ht="25.5">
      <c r="A100" s="3" t="s">
        <v>9</v>
      </c>
      <c r="B100" s="5" t="s">
        <v>10</v>
      </c>
      <c r="C100" s="28">
        <v>879</v>
      </c>
      <c r="D100" s="26"/>
      <c r="E100" s="24"/>
    </row>
    <row r="101" spans="1:5" ht="38.25" hidden="1" outlineLevel="1">
      <c r="A101" s="11" t="s">
        <v>91</v>
      </c>
      <c r="B101" s="12" t="s">
        <v>92</v>
      </c>
      <c r="C101" s="34"/>
      <c r="D101" s="26"/>
      <c r="E101" s="24"/>
    </row>
    <row r="102" spans="1:5" ht="12.75" hidden="1" collapsed="1">
      <c r="A102" s="3"/>
      <c r="B102" s="5"/>
      <c r="C102" s="28"/>
      <c r="D102" s="26"/>
      <c r="E102" s="24"/>
    </row>
    <row r="103" spans="1:5" ht="15.75" customHeight="1">
      <c r="A103" s="3" t="s">
        <v>11</v>
      </c>
      <c r="B103" s="6" t="s">
        <v>93</v>
      </c>
      <c r="C103" s="24">
        <f>C104+C106+C108+C111+C115+C120+C113+C117</f>
        <v>24.6</v>
      </c>
      <c r="D103" s="24"/>
      <c r="E103" s="24"/>
    </row>
    <row r="104" spans="1:5" ht="25.5" hidden="1">
      <c r="A104" s="3" t="s">
        <v>132</v>
      </c>
      <c r="B104" s="6" t="s">
        <v>53</v>
      </c>
      <c r="C104" s="24">
        <f>C105</f>
        <v>0</v>
      </c>
      <c r="D104" s="24"/>
      <c r="E104" s="24"/>
    </row>
    <row r="105" spans="1:5" ht="28.5" customHeight="1" hidden="1">
      <c r="A105" s="3" t="s">
        <v>44</v>
      </c>
      <c r="B105" s="21" t="s">
        <v>133</v>
      </c>
      <c r="C105" s="33"/>
      <c r="D105" s="33"/>
      <c r="E105" s="24"/>
    </row>
    <row r="106" spans="1:5" s="20" customFormat="1" ht="25.5">
      <c r="A106" s="19" t="s">
        <v>13</v>
      </c>
      <c r="B106" s="6" t="s">
        <v>131</v>
      </c>
      <c r="C106" s="24">
        <f>C107</f>
        <v>2</v>
      </c>
      <c r="D106" s="24"/>
      <c r="E106" s="24"/>
    </row>
    <row r="107" spans="1:5" ht="26.25" customHeight="1">
      <c r="A107" s="3" t="s">
        <v>14</v>
      </c>
      <c r="B107" s="5" t="s">
        <v>12</v>
      </c>
      <c r="C107" s="28">
        <v>2</v>
      </c>
      <c r="D107" s="26"/>
      <c r="E107" s="24"/>
    </row>
    <row r="108" spans="1:5" ht="51" hidden="1">
      <c r="A108" s="19" t="s">
        <v>134</v>
      </c>
      <c r="B108" s="6" t="s">
        <v>42</v>
      </c>
      <c r="C108" s="24">
        <f>C109</f>
        <v>0</v>
      </c>
      <c r="D108" s="24"/>
      <c r="E108" s="24"/>
    </row>
    <row r="109" spans="1:5" ht="51" hidden="1">
      <c r="A109" s="3" t="s">
        <v>135</v>
      </c>
      <c r="B109" s="5" t="s">
        <v>43</v>
      </c>
      <c r="C109" s="28"/>
      <c r="D109" s="26"/>
      <c r="E109" s="24"/>
    </row>
    <row r="110" spans="1:5" ht="12.75" hidden="1" outlineLevel="1">
      <c r="A110" s="39"/>
      <c r="B110" s="40"/>
      <c r="C110" s="34"/>
      <c r="D110" s="26"/>
      <c r="E110" s="24"/>
    </row>
    <row r="111" spans="1:5" s="20" customFormat="1" ht="25.5" hidden="1" outlineLevel="1">
      <c r="A111" s="41" t="s">
        <v>136</v>
      </c>
      <c r="B111" s="42" t="s">
        <v>138</v>
      </c>
      <c r="C111" s="24">
        <f>C112</f>
        <v>0</v>
      </c>
      <c r="D111" s="24"/>
      <c r="E111" s="24"/>
    </row>
    <row r="112" spans="1:5" ht="25.5" hidden="1" outlineLevel="1">
      <c r="A112" s="39" t="s">
        <v>137</v>
      </c>
      <c r="B112" s="40" t="s">
        <v>139</v>
      </c>
      <c r="C112" s="34"/>
      <c r="D112" s="26"/>
      <c r="E112" s="24"/>
    </row>
    <row r="113" spans="1:5" s="20" customFormat="1" ht="25.5" outlineLevel="1">
      <c r="A113" s="41" t="s">
        <v>15</v>
      </c>
      <c r="B113" s="42" t="s">
        <v>17</v>
      </c>
      <c r="C113" s="24">
        <f>C114</f>
        <v>22.6</v>
      </c>
      <c r="D113" s="24"/>
      <c r="E113" s="24"/>
    </row>
    <row r="114" spans="1:5" ht="25.5" customHeight="1" outlineLevel="1">
      <c r="A114" s="39" t="s">
        <v>16</v>
      </c>
      <c r="B114" s="40" t="s">
        <v>18</v>
      </c>
      <c r="C114" s="34">
        <v>22.6</v>
      </c>
      <c r="D114" s="34"/>
      <c r="E114" s="24"/>
    </row>
    <row r="115" spans="1:5" s="20" customFormat="1" ht="25.5" hidden="1" outlineLevel="1">
      <c r="A115" s="41" t="s">
        <v>140</v>
      </c>
      <c r="B115" s="42" t="s">
        <v>142</v>
      </c>
      <c r="C115" s="24">
        <f>C116</f>
        <v>0</v>
      </c>
      <c r="D115" s="24"/>
      <c r="E115" s="24"/>
    </row>
    <row r="116" spans="1:5" ht="25.5" hidden="1" outlineLevel="1">
      <c r="A116" s="39" t="s">
        <v>141</v>
      </c>
      <c r="B116" s="40" t="s">
        <v>143</v>
      </c>
      <c r="C116" s="34"/>
      <c r="D116" s="26"/>
      <c r="E116" s="24"/>
    </row>
    <row r="117" spans="1:5" s="20" customFormat="1" ht="38.25" customHeight="1" hidden="1" outlineLevel="1">
      <c r="A117" s="41" t="s">
        <v>70</v>
      </c>
      <c r="B117" s="42" t="s">
        <v>71</v>
      </c>
      <c r="C117" s="24">
        <f>C118</f>
        <v>0</v>
      </c>
      <c r="D117" s="31"/>
      <c r="E117" s="24"/>
    </row>
    <row r="118" spans="1:5" ht="43.5" customHeight="1" hidden="1" outlineLevel="1">
      <c r="A118" s="39" t="s">
        <v>69</v>
      </c>
      <c r="B118" s="40" t="s">
        <v>72</v>
      </c>
      <c r="C118" s="34"/>
      <c r="D118" s="26"/>
      <c r="E118" s="24"/>
    </row>
    <row r="119" spans="1:5" ht="12.75" hidden="1" outlineLevel="1">
      <c r="A119" s="39"/>
      <c r="B119" s="40"/>
      <c r="C119" s="34"/>
      <c r="D119" s="26"/>
      <c r="E119" s="24"/>
    </row>
    <row r="120" spans="1:5" ht="13.5" customHeight="1" hidden="1" collapsed="1">
      <c r="A120" s="3" t="s">
        <v>51</v>
      </c>
      <c r="B120" s="22" t="s">
        <v>114</v>
      </c>
      <c r="C120" s="24">
        <f>C121</f>
        <v>0</v>
      </c>
      <c r="D120" s="24"/>
      <c r="E120" s="24"/>
    </row>
    <row r="121" spans="1:5" ht="16.5" customHeight="1" hidden="1">
      <c r="A121" s="3" t="s">
        <v>52</v>
      </c>
      <c r="B121" s="5" t="s">
        <v>144</v>
      </c>
      <c r="C121" s="34">
        <f>SUM(C122:C128)</f>
        <v>0</v>
      </c>
      <c r="D121" s="34"/>
      <c r="E121" s="24"/>
    </row>
    <row r="122" spans="1:5" ht="38.25" hidden="1">
      <c r="A122" s="3" t="s">
        <v>59</v>
      </c>
      <c r="B122" s="5" t="s">
        <v>54</v>
      </c>
      <c r="C122" s="34"/>
      <c r="D122" s="26"/>
      <c r="E122" s="24"/>
    </row>
    <row r="123" spans="1:5" ht="25.5" hidden="1">
      <c r="A123" s="3"/>
      <c r="B123" s="5" t="s">
        <v>55</v>
      </c>
      <c r="C123" s="34"/>
      <c r="D123" s="26"/>
      <c r="E123" s="24"/>
    </row>
    <row r="124" spans="1:5" ht="25.5" hidden="1">
      <c r="A124" s="3"/>
      <c r="B124" s="5" t="s">
        <v>56</v>
      </c>
      <c r="C124" s="34"/>
      <c r="D124" s="26"/>
      <c r="E124" s="24"/>
    </row>
    <row r="125" spans="1:5" ht="12.75" hidden="1">
      <c r="A125" s="3"/>
      <c r="B125" s="5" t="s">
        <v>57</v>
      </c>
      <c r="C125" s="34"/>
      <c r="D125" s="26"/>
      <c r="E125" s="24"/>
    </row>
    <row r="126" spans="1:5" ht="29.25" customHeight="1" hidden="1">
      <c r="A126" s="3"/>
      <c r="B126" s="5" t="s">
        <v>58</v>
      </c>
      <c r="C126" s="34"/>
      <c r="D126" s="26"/>
      <c r="E126" s="24"/>
    </row>
    <row r="127" spans="1:5" ht="27" customHeight="1" hidden="1">
      <c r="A127" s="3"/>
      <c r="B127" s="5" t="s">
        <v>60</v>
      </c>
      <c r="C127" s="34"/>
      <c r="D127" s="26"/>
      <c r="E127" s="24"/>
    </row>
    <row r="128" spans="1:5" ht="12.75" hidden="1">
      <c r="A128" s="3"/>
      <c r="B128" s="5"/>
      <c r="C128" s="34"/>
      <c r="D128" s="26"/>
      <c r="E128" s="24"/>
    </row>
    <row r="129" spans="1:5" s="20" customFormat="1" ht="24" hidden="1">
      <c r="A129" s="19" t="s">
        <v>46</v>
      </c>
      <c r="B129" s="6" t="s">
        <v>45</v>
      </c>
      <c r="C129" s="24">
        <f>C130</f>
        <v>0</v>
      </c>
      <c r="D129" s="24"/>
      <c r="E129" s="24"/>
    </row>
    <row r="130" spans="1:5" ht="38.25" hidden="1">
      <c r="A130" s="3" t="s">
        <v>48</v>
      </c>
      <c r="B130" s="5" t="s">
        <v>47</v>
      </c>
      <c r="C130" s="34">
        <f>C131</f>
        <v>0</v>
      </c>
      <c r="D130" s="34"/>
      <c r="E130" s="24"/>
    </row>
    <row r="131" spans="1:5" ht="38.25" hidden="1">
      <c r="A131" s="3" t="s">
        <v>50</v>
      </c>
      <c r="B131" s="5" t="s">
        <v>49</v>
      </c>
      <c r="C131" s="34"/>
      <c r="D131" s="26"/>
      <c r="E131" s="24"/>
    </row>
    <row r="132" spans="1:5" s="20" customFormat="1" ht="25.5" hidden="1">
      <c r="A132" s="19" t="s">
        <v>64</v>
      </c>
      <c r="B132" s="6" t="s">
        <v>65</v>
      </c>
      <c r="C132" s="24">
        <f>C133</f>
        <v>0</v>
      </c>
      <c r="D132" s="24"/>
      <c r="E132" s="24"/>
    </row>
    <row r="133" spans="1:5" ht="25.5" hidden="1">
      <c r="A133" s="3" t="s">
        <v>67</v>
      </c>
      <c r="B133" s="5" t="s">
        <v>66</v>
      </c>
      <c r="C133" s="34"/>
      <c r="D133" s="26"/>
      <c r="E133" s="24"/>
    </row>
    <row r="134" spans="1:5" ht="25.5">
      <c r="A134" s="3" t="s">
        <v>107</v>
      </c>
      <c r="B134" s="6" t="s">
        <v>94</v>
      </c>
      <c r="C134" s="25">
        <f>C135</f>
        <v>0</v>
      </c>
      <c r="D134" s="25"/>
      <c r="E134" s="24"/>
    </row>
    <row r="135" spans="1:5" s="20" customFormat="1" ht="18" customHeight="1">
      <c r="A135" s="19" t="s">
        <v>108</v>
      </c>
      <c r="B135" s="6" t="s">
        <v>95</v>
      </c>
      <c r="C135" s="24">
        <f>C136</f>
        <v>0</v>
      </c>
      <c r="D135" s="24"/>
      <c r="E135" s="24"/>
    </row>
    <row r="136" spans="1:5" ht="20.25" customHeight="1">
      <c r="A136" s="3" t="s">
        <v>109</v>
      </c>
      <c r="B136" s="6" t="s">
        <v>96</v>
      </c>
      <c r="C136" s="24">
        <f>C137</f>
        <v>0</v>
      </c>
      <c r="D136" s="24"/>
      <c r="E136" s="24"/>
    </row>
    <row r="137" spans="1:5" ht="12.75">
      <c r="A137" s="3" t="s">
        <v>115</v>
      </c>
      <c r="B137" s="5" t="s">
        <v>110</v>
      </c>
      <c r="C137" s="29"/>
      <c r="D137" s="26"/>
      <c r="E137" s="24"/>
    </row>
    <row r="138" spans="1:5" ht="12.75">
      <c r="A138" s="13"/>
      <c r="B138" s="10" t="s">
        <v>97</v>
      </c>
      <c r="C138" s="24">
        <f>C11+C96+C134</f>
        <v>1337.6</v>
      </c>
      <c r="D138" s="24"/>
      <c r="E138" s="24"/>
    </row>
    <row r="139" spans="1:5" ht="12.75">
      <c r="A139" s="14"/>
      <c r="B139" s="5" t="s">
        <v>98</v>
      </c>
      <c r="C139" s="31"/>
      <c r="D139" s="26"/>
      <c r="E139" s="26"/>
    </row>
    <row r="140" spans="1:4" ht="12.75" hidden="1">
      <c r="A140" s="95"/>
      <c r="B140" s="96"/>
      <c r="C140" s="15"/>
      <c r="D140" s="18"/>
    </row>
    <row r="141" spans="1:4" ht="12.75" hidden="1">
      <c r="A141" s="3"/>
      <c r="B141" s="6"/>
      <c r="C141" s="8"/>
      <c r="D141" s="18"/>
    </row>
    <row r="142" spans="1:4" ht="12.75" hidden="1">
      <c r="A142" s="3"/>
      <c r="B142" s="5"/>
      <c r="C142" s="9"/>
      <c r="D142" s="18"/>
    </row>
    <row r="143" spans="1:4" ht="12.75" hidden="1">
      <c r="A143" s="3"/>
      <c r="B143" s="7"/>
      <c r="C143" s="16"/>
      <c r="D143" s="18"/>
    </row>
    <row r="144" spans="1:4" ht="12.75" hidden="1">
      <c r="A144" s="3"/>
      <c r="B144" s="5"/>
      <c r="C144" s="16"/>
      <c r="D144" s="18"/>
    </row>
    <row r="145" spans="1:4" ht="12.75" hidden="1">
      <c r="A145" s="3"/>
      <c r="B145" s="7"/>
      <c r="C145" s="16"/>
      <c r="D145" s="18"/>
    </row>
    <row r="146" spans="1:4" ht="12.75" hidden="1">
      <c r="A146" s="3"/>
      <c r="B146" s="6"/>
      <c r="C146" s="16"/>
      <c r="D146" s="18"/>
    </row>
    <row r="147" spans="1:4" ht="12.75" hidden="1">
      <c r="A147" s="3"/>
      <c r="B147" s="5"/>
      <c r="C147" s="16"/>
      <c r="D147" s="18"/>
    </row>
    <row r="148" spans="1:4" ht="12.75" hidden="1">
      <c r="A148" s="3"/>
      <c r="B148" s="7"/>
      <c r="C148" s="16"/>
      <c r="D148" s="18"/>
    </row>
    <row r="149" spans="1:4" ht="12.75" hidden="1">
      <c r="A149" s="3"/>
      <c r="B149" s="5"/>
      <c r="C149" s="16"/>
      <c r="D149" s="18"/>
    </row>
    <row r="150" spans="1:4" ht="12.75" hidden="1">
      <c r="A150" s="3"/>
      <c r="B150" s="7"/>
      <c r="C150" s="17"/>
      <c r="D150" s="18"/>
    </row>
    <row r="151" ht="12.75"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</sheetData>
  <mergeCells count="11">
    <mergeCell ref="D9:D10"/>
    <mergeCell ref="E9:E10"/>
    <mergeCell ref="C8:E8"/>
    <mergeCell ref="B1:E1"/>
    <mergeCell ref="B2:E2"/>
    <mergeCell ref="A140:B140"/>
    <mergeCell ref="A6:C6"/>
    <mergeCell ref="B9:B10"/>
    <mergeCell ref="A7:C7"/>
    <mergeCell ref="A9:A10"/>
    <mergeCell ref="C9:C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1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96" sqref="C96"/>
    </sheetView>
  </sheetViews>
  <sheetFormatPr defaultColWidth="9.140625" defaultRowHeight="12.75" outlineLevelRow="1"/>
  <cols>
    <col min="1" max="1" width="21.421875" style="1" customWidth="1"/>
    <col min="2" max="2" width="70.7109375" style="2" customWidth="1"/>
    <col min="3" max="3" width="14.14062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107" t="s">
        <v>74</v>
      </c>
      <c r="C1" s="107"/>
      <c r="D1" s="107"/>
      <c r="E1" s="107"/>
    </row>
    <row r="2" spans="2:5" ht="12.75">
      <c r="B2" s="107" t="s">
        <v>119</v>
      </c>
      <c r="C2" s="107"/>
      <c r="D2" s="107"/>
      <c r="E2" s="107"/>
    </row>
    <row r="3" spans="2:3" ht="12.75">
      <c r="B3" s="23" t="s">
        <v>120</v>
      </c>
      <c r="C3" s="23"/>
    </row>
    <row r="4" spans="2:3" ht="12.75">
      <c r="B4" s="23" t="s">
        <v>19</v>
      </c>
      <c r="C4" s="23"/>
    </row>
    <row r="6" spans="1:3" ht="18.75">
      <c r="A6" s="97" t="s">
        <v>197</v>
      </c>
      <c r="B6" s="97"/>
      <c r="C6" s="97"/>
    </row>
    <row r="7" spans="1:3" ht="12.75" hidden="1">
      <c r="A7" s="99"/>
      <c r="B7" s="99"/>
      <c r="C7" s="99"/>
    </row>
    <row r="8" spans="3:5" ht="12.75">
      <c r="C8" s="106" t="s">
        <v>76</v>
      </c>
      <c r="D8" s="106"/>
      <c r="E8" s="106"/>
    </row>
    <row r="9" spans="1:5" ht="19.5" customHeight="1">
      <c r="A9" s="100" t="s">
        <v>77</v>
      </c>
      <c r="B9" s="98" t="s">
        <v>78</v>
      </c>
      <c r="C9" s="102" t="s">
        <v>79</v>
      </c>
      <c r="D9" s="104"/>
      <c r="E9" s="105"/>
    </row>
    <row r="10" spans="1:5" ht="20.25" customHeight="1">
      <c r="A10" s="101"/>
      <c r="B10" s="98"/>
      <c r="C10" s="103"/>
      <c r="D10" s="104"/>
      <c r="E10" s="105"/>
    </row>
    <row r="11" spans="1:5" s="20" customFormat="1" ht="12.75">
      <c r="A11" s="19" t="s">
        <v>100</v>
      </c>
      <c r="B11" s="4" t="s">
        <v>80</v>
      </c>
      <c r="C11" s="24">
        <v>400</v>
      </c>
      <c r="D11" s="24"/>
      <c r="E11" s="24"/>
    </row>
    <row r="12" spans="1:5" s="20" customFormat="1" ht="15.75" customHeight="1">
      <c r="A12" s="19" t="s">
        <v>101</v>
      </c>
      <c r="B12" s="6" t="s">
        <v>81</v>
      </c>
      <c r="C12" s="24">
        <v>130</v>
      </c>
      <c r="D12" s="24"/>
      <c r="E12" s="24"/>
    </row>
    <row r="13" spans="1:5" ht="12.75" hidden="1">
      <c r="A13" s="3"/>
      <c r="B13" s="6"/>
      <c r="C13" s="25"/>
      <c r="D13" s="26"/>
      <c r="E13" s="24"/>
    </row>
    <row r="14" spans="1:5" ht="12.75" hidden="1">
      <c r="A14" s="3"/>
      <c r="B14" s="7"/>
      <c r="C14" s="27"/>
      <c r="D14" s="26"/>
      <c r="E14" s="24"/>
    </row>
    <row r="15" spans="1:5" ht="12.75">
      <c r="A15" s="3" t="s">
        <v>102</v>
      </c>
      <c r="B15" s="6" t="s">
        <v>82</v>
      </c>
      <c r="C15" s="25">
        <v>130</v>
      </c>
      <c r="D15" s="25"/>
      <c r="E15" s="25"/>
    </row>
    <row r="16" spans="1:5" ht="25.5">
      <c r="A16" s="3" t="s">
        <v>111</v>
      </c>
      <c r="B16" s="5" t="s">
        <v>161</v>
      </c>
      <c r="C16" s="28">
        <v>130</v>
      </c>
      <c r="D16" s="28"/>
      <c r="E16" s="28"/>
    </row>
    <row r="17" spans="1:5" ht="55.5" customHeight="1">
      <c r="A17" s="45" t="s">
        <v>160</v>
      </c>
      <c r="B17" s="7" t="s">
        <v>41</v>
      </c>
      <c r="C17" s="46">
        <v>130</v>
      </c>
      <c r="D17" s="47"/>
      <c r="E17" s="46"/>
    </row>
    <row r="18" spans="1:5" ht="51" hidden="1">
      <c r="A18" s="3" t="s">
        <v>61</v>
      </c>
      <c r="B18" s="21" t="s">
        <v>68</v>
      </c>
      <c r="C18" s="25"/>
      <c r="D18" s="26"/>
      <c r="E18" s="24"/>
    </row>
    <row r="19" spans="1:5" ht="25.5" hidden="1">
      <c r="A19" s="3" t="s">
        <v>62</v>
      </c>
      <c r="B19" s="5" t="s">
        <v>63</v>
      </c>
      <c r="C19" s="24"/>
      <c r="D19" s="26"/>
      <c r="E19" s="24"/>
    </row>
    <row r="20" spans="1:5" ht="12.75" hidden="1">
      <c r="A20" s="3"/>
      <c r="B20" s="7"/>
      <c r="C20" s="27"/>
      <c r="D20" s="26"/>
      <c r="E20" s="24"/>
    </row>
    <row r="21" spans="1:5" ht="12.75" hidden="1">
      <c r="A21" s="3"/>
      <c r="B21" s="5"/>
      <c r="C21" s="29"/>
      <c r="D21" s="26"/>
      <c r="E21" s="24"/>
    </row>
    <row r="22" spans="1:5" ht="12.75" hidden="1">
      <c r="A22" s="3"/>
      <c r="B22" s="5"/>
      <c r="C22" s="29"/>
      <c r="D22" s="26"/>
      <c r="E22" s="24"/>
    </row>
    <row r="23" spans="1:5" ht="12.75" hidden="1">
      <c r="A23" s="3"/>
      <c r="B23" s="5"/>
      <c r="C23" s="29"/>
      <c r="D23" s="26"/>
      <c r="E23" s="24"/>
    </row>
    <row r="24" spans="1:5" ht="12.75" hidden="1">
      <c r="A24" s="3"/>
      <c r="B24" s="5"/>
      <c r="C24" s="29"/>
      <c r="D24" s="26"/>
      <c r="E24" s="24"/>
    </row>
    <row r="25" spans="1:5" ht="12.75" hidden="1">
      <c r="A25" s="3"/>
      <c r="B25" s="5"/>
      <c r="C25" s="25"/>
      <c r="D25" s="26"/>
      <c r="E25" s="24"/>
    </row>
    <row r="26" spans="1:5" ht="12.75" hidden="1">
      <c r="A26" s="3"/>
      <c r="B26" s="7"/>
      <c r="C26" s="27"/>
      <c r="D26" s="26"/>
      <c r="E26" s="24"/>
    </row>
    <row r="27" spans="1:5" ht="12.75" hidden="1">
      <c r="A27" s="3"/>
      <c r="B27" s="7"/>
      <c r="C27" s="27"/>
      <c r="D27" s="26"/>
      <c r="E27" s="24"/>
    </row>
    <row r="28" spans="1:5" ht="12.75" hidden="1">
      <c r="A28" s="3"/>
      <c r="B28" s="7"/>
      <c r="C28" s="27"/>
      <c r="D28" s="26"/>
      <c r="E28" s="24"/>
    </row>
    <row r="29" spans="1:5" ht="12.75" hidden="1">
      <c r="A29" s="3"/>
      <c r="B29" s="5"/>
      <c r="C29" s="25"/>
      <c r="D29" s="26"/>
      <c r="E29" s="24"/>
    </row>
    <row r="30" spans="1:5" ht="12.75" hidden="1">
      <c r="A30" s="3"/>
      <c r="B30" s="7"/>
      <c r="C30" s="27"/>
      <c r="D30" s="26"/>
      <c r="E30" s="24"/>
    </row>
    <row r="31" spans="1:5" ht="12.75" hidden="1">
      <c r="A31" s="3"/>
      <c r="B31" s="7"/>
      <c r="C31" s="27"/>
      <c r="D31" s="26"/>
      <c r="E31" s="24"/>
    </row>
    <row r="32" spans="1:5" ht="12.75" hidden="1">
      <c r="A32" s="3"/>
      <c r="B32" s="7"/>
      <c r="C32" s="27"/>
      <c r="D32" s="26"/>
      <c r="E32" s="24"/>
    </row>
    <row r="33" spans="1:5" ht="12.75" hidden="1">
      <c r="A33" s="3"/>
      <c r="B33" s="5"/>
      <c r="C33" s="29"/>
      <c r="D33" s="26"/>
      <c r="E33" s="24"/>
    </row>
    <row r="34" spans="1:5" ht="12.75" hidden="1">
      <c r="A34" s="3"/>
      <c r="B34" s="5"/>
      <c r="C34" s="29"/>
      <c r="D34" s="26"/>
      <c r="E34" s="24"/>
    </row>
    <row r="35" spans="1:5" ht="12.75" hidden="1">
      <c r="A35" s="3"/>
      <c r="B35" s="5"/>
      <c r="C35" s="29"/>
      <c r="D35" s="26"/>
      <c r="E35" s="24"/>
    </row>
    <row r="36" spans="1:5" s="20" customFormat="1" ht="12.75">
      <c r="A36" s="19" t="s">
        <v>103</v>
      </c>
      <c r="B36" s="6" t="s">
        <v>83</v>
      </c>
      <c r="C36" s="24">
        <v>1</v>
      </c>
      <c r="D36" s="24"/>
      <c r="E36" s="24"/>
    </row>
    <row r="37" spans="1:5" ht="15" customHeight="1">
      <c r="A37" s="3" t="s">
        <v>25</v>
      </c>
      <c r="B37" s="21" t="s">
        <v>26</v>
      </c>
      <c r="C37" s="30">
        <v>1</v>
      </c>
      <c r="D37" s="26"/>
      <c r="E37" s="24"/>
    </row>
    <row r="38" spans="1:5" s="20" customFormat="1" ht="12.75">
      <c r="A38" s="19" t="s">
        <v>112</v>
      </c>
      <c r="B38" s="6" t="s">
        <v>27</v>
      </c>
      <c r="C38" s="24">
        <v>226</v>
      </c>
      <c r="D38" s="24"/>
      <c r="E38" s="24"/>
    </row>
    <row r="39" spans="1:5" s="20" customFormat="1" ht="12.75">
      <c r="A39" s="19" t="s">
        <v>28</v>
      </c>
      <c r="B39" s="6" t="s">
        <v>113</v>
      </c>
      <c r="C39" s="24">
        <v>26</v>
      </c>
      <c r="D39" s="24"/>
      <c r="E39" s="24"/>
    </row>
    <row r="40" spans="1:5" ht="12.75">
      <c r="A40" s="3" t="s">
        <v>29</v>
      </c>
      <c r="B40" s="21" t="s">
        <v>30</v>
      </c>
      <c r="C40" s="30">
        <v>26</v>
      </c>
      <c r="D40" s="26"/>
      <c r="E40" s="24"/>
    </row>
    <row r="41" spans="1:5" s="20" customFormat="1" ht="12.75">
      <c r="A41" s="19" t="s">
        <v>31</v>
      </c>
      <c r="B41" s="6" t="s">
        <v>32</v>
      </c>
      <c r="C41" s="24">
        <f>C42+C48</f>
        <v>200</v>
      </c>
      <c r="D41" s="31"/>
      <c r="E41" s="24"/>
    </row>
    <row r="42" spans="1:5" s="20" customFormat="1" ht="27">
      <c r="A42" s="19" t="s">
        <v>33</v>
      </c>
      <c r="B42" s="35" t="s">
        <v>34</v>
      </c>
      <c r="C42" s="37">
        <f>C43</f>
        <v>200</v>
      </c>
      <c r="D42" s="37"/>
      <c r="E42" s="37"/>
    </row>
    <row r="43" spans="1:5" ht="25.5">
      <c r="A43" s="3" t="s">
        <v>35</v>
      </c>
      <c r="B43" s="7" t="s">
        <v>36</v>
      </c>
      <c r="C43" s="27">
        <v>200</v>
      </c>
      <c r="D43" s="26"/>
      <c r="E43" s="33"/>
    </row>
    <row r="44" spans="1:5" ht="12.75" hidden="1">
      <c r="A44" s="3"/>
      <c r="B44" s="6"/>
      <c r="C44" s="25"/>
      <c r="D44" s="26"/>
      <c r="E44" s="24"/>
    </row>
    <row r="45" spans="1:5" ht="12.75" hidden="1">
      <c r="A45" s="3"/>
      <c r="B45" s="5"/>
      <c r="C45" s="29"/>
      <c r="D45" s="26"/>
      <c r="E45" s="24"/>
    </row>
    <row r="46" spans="1:5" ht="12.75" hidden="1">
      <c r="A46" s="3"/>
      <c r="B46" s="5"/>
      <c r="C46" s="25"/>
      <c r="D46" s="26"/>
      <c r="E46" s="24"/>
    </row>
    <row r="47" spans="1:5" ht="12.75" hidden="1">
      <c r="A47" s="3"/>
      <c r="B47" s="5"/>
      <c r="C47" s="29"/>
      <c r="D47" s="26"/>
      <c r="E47" s="24"/>
    </row>
    <row r="48" spans="1:5" ht="27">
      <c r="A48" s="19" t="s">
        <v>37</v>
      </c>
      <c r="B48" s="35" t="s">
        <v>40</v>
      </c>
      <c r="C48" s="29">
        <f>C49</f>
        <v>0</v>
      </c>
      <c r="D48" s="26"/>
      <c r="E48" s="24"/>
    </row>
    <row r="49" spans="1:5" ht="25.5">
      <c r="A49" s="3" t="s">
        <v>38</v>
      </c>
      <c r="B49" s="7" t="s">
        <v>39</v>
      </c>
      <c r="C49" s="29"/>
      <c r="D49" s="26"/>
      <c r="E49" s="24"/>
    </row>
    <row r="50" spans="1:5" ht="12.75">
      <c r="A50" s="3"/>
      <c r="B50" s="5"/>
      <c r="C50" s="29"/>
      <c r="D50" s="26"/>
      <c r="E50" s="24"/>
    </row>
    <row r="51" spans="1:5" ht="25.5">
      <c r="A51" s="19" t="s">
        <v>99</v>
      </c>
      <c r="B51" s="6" t="s">
        <v>84</v>
      </c>
      <c r="C51" s="24">
        <f>C54</f>
        <v>0</v>
      </c>
      <c r="D51" s="24"/>
      <c r="E51" s="24"/>
    </row>
    <row r="52" spans="1:5" ht="12.75" hidden="1">
      <c r="A52" s="3"/>
      <c r="B52" s="6"/>
      <c r="C52" s="25">
        <v>5000</v>
      </c>
      <c r="D52" s="26"/>
      <c r="E52" s="24"/>
    </row>
    <row r="53" spans="1:5" ht="12.75" hidden="1">
      <c r="A53" s="3"/>
      <c r="B53" s="5"/>
      <c r="C53" s="29">
        <v>5000</v>
      </c>
      <c r="D53" s="26"/>
      <c r="E53" s="24"/>
    </row>
    <row r="54" spans="1:5" ht="25.5">
      <c r="A54" s="3" t="s">
        <v>104</v>
      </c>
      <c r="B54" s="6" t="s">
        <v>85</v>
      </c>
      <c r="C54" s="25">
        <f>C55+C58</f>
        <v>0</v>
      </c>
      <c r="D54" s="25"/>
      <c r="E54" s="24"/>
    </row>
    <row r="55" spans="1:5" ht="38.25">
      <c r="A55" s="3" t="s">
        <v>73</v>
      </c>
      <c r="B55" s="6" t="s">
        <v>21</v>
      </c>
      <c r="C55" s="25">
        <f>C56</f>
        <v>0</v>
      </c>
      <c r="D55" s="25"/>
      <c r="E55" s="24"/>
    </row>
    <row r="56" spans="1:5" ht="60" customHeight="1">
      <c r="A56" s="48" t="s">
        <v>22</v>
      </c>
      <c r="B56" s="35" t="s">
        <v>23</v>
      </c>
      <c r="C56" s="33">
        <f>C57</f>
        <v>0</v>
      </c>
      <c r="D56" s="25"/>
      <c r="E56" s="24"/>
    </row>
    <row r="57" spans="1:5" ht="51.75" customHeight="1">
      <c r="A57" s="3" t="s">
        <v>20</v>
      </c>
      <c r="B57" s="21" t="s">
        <v>23</v>
      </c>
      <c r="C57" s="33"/>
      <c r="D57" s="25"/>
      <c r="E57" s="24"/>
    </row>
    <row r="58" spans="1:5" s="20" customFormat="1" ht="69" customHeight="1">
      <c r="A58" s="19" t="s">
        <v>75</v>
      </c>
      <c r="B58" s="6" t="s">
        <v>162</v>
      </c>
      <c r="C58" s="24">
        <f>C59</f>
        <v>0</v>
      </c>
      <c r="D58" s="24"/>
      <c r="E58" s="24"/>
    </row>
    <row r="59" spans="1:5" ht="38.25">
      <c r="A59" s="3" t="s">
        <v>126</v>
      </c>
      <c r="B59" s="7" t="s">
        <v>0</v>
      </c>
      <c r="C59" s="32"/>
      <c r="D59" s="26"/>
      <c r="E59" s="24"/>
    </row>
    <row r="60" spans="1:5" s="20" customFormat="1" ht="13.5" hidden="1">
      <c r="A60" s="19"/>
      <c r="B60" s="35"/>
      <c r="C60" s="36">
        <f>C61</f>
        <v>0</v>
      </c>
      <c r="D60" s="31"/>
      <c r="E60" s="24"/>
    </row>
    <row r="61" spans="1:5" ht="12.75" hidden="1">
      <c r="A61" s="3"/>
      <c r="B61" s="7"/>
      <c r="C61" s="32"/>
      <c r="D61" s="26"/>
      <c r="E61" s="24"/>
    </row>
    <row r="62" spans="1:5" ht="27">
      <c r="A62" s="19" t="s">
        <v>2</v>
      </c>
      <c r="B62" s="35" t="s">
        <v>116</v>
      </c>
      <c r="C62" s="36">
        <f>C63</f>
        <v>15</v>
      </c>
      <c r="D62" s="36"/>
      <c r="E62" s="36"/>
    </row>
    <row r="63" spans="1:5" ht="15" customHeight="1">
      <c r="A63" s="19" t="s">
        <v>3</v>
      </c>
      <c r="B63" s="6" t="s">
        <v>117</v>
      </c>
      <c r="C63" s="24">
        <v>15</v>
      </c>
      <c r="D63" s="24"/>
      <c r="E63" s="24"/>
    </row>
    <row r="64" spans="1:5" ht="25.5">
      <c r="A64" s="3" t="s">
        <v>1</v>
      </c>
      <c r="B64" s="7" t="s">
        <v>118</v>
      </c>
      <c r="C64" s="32">
        <v>15</v>
      </c>
      <c r="D64" s="26"/>
      <c r="E64" s="24"/>
    </row>
    <row r="65" spans="1:5" ht="25.5" customHeight="1" hidden="1">
      <c r="A65" s="3"/>
      <c r="B65" s="6"/>
      <c r="C65" s="25"/>
      <c r="D65" s="26"/>
      <c r="E65" s="24"/>
    </row>
    <row r="66" spans="1:5" ht="12.75" hidden="1">
      <c r="A66" s="3"/>
      <c r="B66" s="5"/>
      <c r="C66" s="24"/>
      <c r="D66" s="26"/>
      <c r="E66" s="24"/>
    </row>
    <row r="67" spans="1:5" ht="12.75" hidden="1">
      <c r="A67" s="3"/>
      <c r="B67" s="7"/>
      <c r="C67" s="32"/>
      <c r="D67" s="26"/>
      <c r="E67" s="24"/>
    </row>
    <row r="68" spans="1:5" ht="12.75" hidden="1">
      <c r="A68" s="3"/>
      <c r="B68" s="5"/>
      <c r="C68" s="25"/>
      <c r="D68" s="26"/>
      <c r="E68" s="24"/>
    </row>
    <row r="69" spans="1:5" ht="12.75" hidden="1">
      <c r="A69" s="3"/>
      <c r="B69" s="6"/>
      <c r="C69" s="28"/>
      <c r="D69" s="26"/>
      <c r="E69" s="24"/>
    </row>
    <row r="70" spans="1:5" ht="12.75" hidden="1">
      <c r="A70" s="3"/>
      <c r="B70" s="5"/>
      <c r="C70" s="25"/>
      <c r="D70" s="26"/>
      <c r="E70" s="24"/>
    </row>
    <row r="71" spans="1:5" ht="12.75" hidden="1">
      <c r="A71" s="3"/>
      <c r="B71" s="6"/>
      <c r="C71" s="25"/>
      <c r="D71" s="26"/>
      <c r="E71" s="24"/>
    </row>
    <row r="72" spans="1:5" ht="12.75" hidden="1">
      <c r="A72" s="3"/>
      <c r="B72" s="5"/>
      <c r="C72" s="33"/>
      <c r="D72" s="26"/>
      <c r="E72" s="24"/>
    </row>
    <row r="73" spans="1:5" ht="12.75" hidden="1">
      <c r="A73" s="3"/>
      <c r="B73" s="7"/>
      <c r="C73" s="32"/>
      <c r="D73" s="26"/>
      <c r="E73" s="24"/>
    </row>
    <row r="74" spans="1:5" ht="21" customHeight="1" hidden="1">
      <c r="A74" s="3"/>
      <c r="B74" s="5"/>
      <c r="C74" s="34"/>
      <c r="D74" s="26"/>
      <c r="E74" s="24"/>
    </row>
    <row r="75" spans="1:5" ht="12.75" hidden="1">
      <c r="A75" s="3"/>
      <c r="B75" s="7"/>
      <c r="C75" s="32"/>
      <c r="D75" s="26"/>
      <c r="E75" s="24"/>
    </row>
    <row r="76" spans="1:5" ht="12.75" hidden="1">
      <c r="A76" s="3"/>
      <c r="B76" s="5"/>
      <c r="C76" s="25"/>
      <c r="D76" s="26"/>
      <c r="E76" s="24"/>
    </row>
    <row r="77" spans="1:5" ht="12.75" hidden="1">
      <c r="A77" s="3"/>
      <c r="B77" s="6"/>
      <c r="C77" s="25"/>
      <c r="D77" s="26"/>
      <c r="E77" s="24"/>
    </row>
    <row r="78" spans="1:5" ht="12.75" hidden="1">
      <c r="A78" s="3"/>
      <c r="B78" s="5"/>
      <c r="C78" s="28"/>
      <c r="D78" s="26"/>
      <c r="E78" s="24"/>
    </row>
    <row r="79" spans="1:5" s="20" customFormat="1" ht="12.75">
      <c r="A79" s="19" t="s">
        <v>4</v>
      </c>
      <c r="B79" s="6" t="s">
        <v>127</v>
      </c>
      <c r="C79" s="24">
        <f>C80</f>
        <v>28</v>
      </c>
      <c r="D79" s="24"/>
      <c r="E79" s="24"/>
    </row>
    <row r="80" spans="1:5" ht="12.75">
      <c r="A80" s="3" t="s">
        <v>5</v>
      </c>
      <c r="B80" s="6" t="s">
        <v>6</v>
      </c>
      <c r="C80" s="24">
        <f>C81</f>
        <v>28</v>
      </c>
      <c r="D80" s="24"/>
      <c r="E80" s="24"/>
    </row>
    <row r="81" spans="1:5" ht="15.75" customHeight="1">
      <c r="A81" s="3" t="s">
        <v>7</v>
      </c>
      <c r="B81" s="5" t="s">
        <v>8</v>
      </c>
      <c r="C81" s="28">
        <v>28</v>
      </c>
      <c r="D81" s="28"/>
      <c r="E81" s="30"/>
    </row>
    <row r="82" spans="1:5" s="20" customFormat="1" ht="17.25" customHeight="1" hidden="1">
      <c r="A82" s="19" t="s">
        <v>105</v>
      </c>
      <c r="B82" s="6" t="s">
        <v>106</v>
      </c>
      <c r="C82" s="30">
        <f>C83+C85+C86+C88+C89+C90+C91+C94</f>
        <v>0</v>
      </c>
      <c r="D82" s="30"/>
      <c r="E82" s="30"/>
    </row>
    <row r="83" spans="1:5" s="20" customFormat="1" ht="20.25" customHeight="1" hidden="1">
      <c r="A83" s="19" t="s">
        <v>121</v>
      </c>
      <c r="B83" s="6" t="s">
        <v>122</v>
      </c>
      <c r="C83" s="30">
        <f>C84</f>
        <v>0</v>
      </c>
      <c r="D83" s="30"/>
      <c r="E83" s="30"/>
    </row>
    <row r="84" spans="1:5" s="44" customFormat="1" ht="40.5" customHeight="1" hidden="1">
      <c r="A84" s="43" t="s">
        <v>145</v>
      </c>
      <c r="B84" s="21" t="s">
        <v>146</v>
      </c>
      <c r="C84" s="38"/>
      <c r="D84" s="38"/>
      <c r="E84" s="30"/>
    </row>
    <row r="85" spans="1:5" s="20" customFormat="1" ht="55.5" customHeight="1" hidden="1">
      <c r="A85" s="19" t="s">
        <v>124</v>
      </c>
      <c r="B85" s="6" t="s">
        <v>147</v>
      </c>
      <c r="C85" s="30"/>
      <c r="D85" s="30"/>
      <c r="E85" s="30"/>
    </row>
    <row r="86" spans="1:5" s="20" customFormat="1" ht="28.5" customHeight="1" hidden="1">
      <c r="A86" s="19" t="s">
        <v>148</v>
      </c>
      <c r="B86" s="6" t="s">
        <v>149</v>
      </c>
      <c r="C86" s="30">
        <f>C87</f>
        <v>0</v>
      </c>
      <c r="D86" s="30"/>
      <c r="E86" s="30"/>
    </row>
    <row r="87" spans="1:5" s="44" customFormat="1" ht="40.5" customHeight="1" hidden="1">
      <c r="A87" s="43" t="s">
        <v>123</v>
      </c>
      <c r="B87" s="21" t="s">
        <v>150</v>
      </c>
      <c r="C87" s="38"/>
      <c r="D87" s="38"/>
      <c r="E87" s="30"/>
    </row>
    <row r="88" spans="1:5" s="20" customFormat="1" ht="28.5" customHeight="1" hidden="1">
      <c r="A88" s="19" t="s">
        <v>151</v>
      </c>
      <c r="B88" s="6" t="s">
        <v>152</v>
      </c>
      <c r="C88" s="30"/>
      <c r="D88" s="30"/>
      <c r="E88" s="30"/>
    </row>
    <row r="89" spans="1:5" s="20" customFormat="1" ht="41.25" customHeight="1" hidden="1">
      <c r="A89" s="19" t="s">
        <v>153</v>
      </c>
      <c r="B89" s="6" t="s">
        <v>154</v>
      </c>
      <c r="C89" s="30"/>
      <c r="D89" s="30"/>
      <c r="E89" s="30"/>
    </row>
    <row r="90" spans="1:5" s="20" customFormat="1" ht="27" customHeight="1" hidden="1">
      <c r="A90" s="19" t="s">
        <v>155</v>
      </c>
      <c r="B90" s="6" t="s">
        <v>156</v>
      </c>
      <c r="C90" s="30"/>
      <c r="D90" s="30"/>
      <c r="E90" s="30"/>
    </row>
    <row r="91" spans="1:5" s="20" customFormat="1" ht="26.25" customHeight="1" hidden="1">
      <c r="A91" s="19" t="s">
        <v>157</v>
      </c>
      <c r="B91" s="6" t="s">
        <v>158</v>
      </c>
      <c r="C91" s="30">
        <f>C93</f>
        <v>0</v>
      </c>
      <c r="D91" s="30"/>
      <c r="E91" s="30"/>
    </row>
    <row r="92" spans="1:5" s="20" customFormat="1" ht="17.25" customHeight="1" hidden="1">
      <c r="A92" s="19"/>
      <c r="B92" s="6"/>
      <c r="C92" s="30"/>
      <c r="D92" s="30"/>
      <c r="E92" s="30"/>
    </row>
    <row r="93" spans="1:5" s="44" customFormat="1" ht="17.25" customHeight="1" hidden="1">
      <c r="A93" s="43" t="s">
        <v>125</v>
      </c>
      <c r="B93" s="21" t="s">
        <v>159</v>
      </c>
      <c r="C93" s="38"/>
      <c r="D93" s="38"/>
      <c r="E93" s="38"/>
    </row>
    <row r="94" spans="1:5" s="20" customFormat="1" ht="30" customHeight="1" hidden="1">
      <c r="A94" s="19"/>
      <c r="B94" s="6"/>
      <c r="C94" s="30"/>
      <c r="D94" s="30"/>
      <c r="E94" s="30"/>
    </row>
    <row r="95" spans="1:5" ht="12.75" hidden="1">
      <c r="A95" s="3"/>
      <c r="B95" s="10"/>
      <c r="C95" s="34"/>
      <c r="D95" s="26"/>
      <c r="E95" s="24"/>
    </row>
    <row r="96" spans="1:5" ht="12.75">
      <c r="A96" s="3" t="s">
        <v>86</v>
      </c>
      <c r="B96" s="6" t="s">
        <v>87</v>
      </c>
      <c r="C96" s="24">
        <f>C97</f>
        <v>1364.3</v>
      </c>
      <c r="D96" s="24"/>
      <c r="E96" s="24"/>
    </row>
    <row r="97" spans="1:5" ht="38.25" customHeight="1">
      <c r="A97" s="3" t="s">
        <v>88</v>
      </c>
      <c r="B97" s="5" t="s">
        <v>89</v>
      </c>
      <c r="C97" s="24">
        <f>C98+C103+C129+C133</f>
        <v>1364.3</v>
      </c>
      <c r="D97" s="24"/>
      <c r="E97" s="24"/>
    </row>
    <row r="98" spans="1:5" ht="18" customHeight="1">
      <c r="A98" s="3" t="s">
        <v>128</v>
      </c>
      <c r="B98" s="6" t="s">
        <v>90</v>
      </c>
      <c r="C98" s="24">
        <v>1317.8</v>
      </c>
      <c r="D98" s="24"/>
      <c r="E98" s="24"/>
    </row>
    <row r="99" spans="1:5" ht="12.75">
      <c r="A99" s="3" t="s">
        <v>129</v>
      </c>
      <c r="B99" s="6" t="s">
        <v>130</v>
      </c>
      <c r="C99" s="24">
        <v>1317.8</v>
      </c>
      <c r="D99" s="24"/>
      <c r="E99" s="24"/>
    </row>
    <row r="100" spans="1:5" ht="25.5">
      <c r="A100" s="3" t="s">
        <v>9</v>
      </c>
      <c r="B100" s="5" t="s">
        <v>10</v>
      </c>
      <c r="C100" s="28">
        <v>1317.8</v>
      </c>
      <c r="D100" s="26"/>
      <c r="E100" s="24"/>
    </row>
    <row r="101" spans="1:5" ht="38.25" hidden="1" outlineLevel="1">
      <c r="A101" s="11" t="s">
        <v>91</v>
      </c>
      <c r="B101" s="12" t="s">
        <v>92</v>
      </c>
      <c r="C101" s="34"/>
      <c r="D101" s="26"/>
      <c r="E101" s="24"/>
    </row>
    <row r="102" spans="1:5" ht="12.75" hidden="1" collapsed="1">
      <c r="A102" s="3"/>
      <c r="B102" s="5"/>
      <c r="C102" s="28"/>
      <c r="D102" s="26"/>
      <c r="E102" s="24"/>
    </row>
    <row r="103" spans="1:5" ht="15.75" customHeight="1">
      <c r="A103" s="3" t="s">
        <v>11</v>
      </c>
      <c r="B103" s="6" t="s">
        <v>93</v>
      </c>
      <c r="C103" s="24">
        <v>46.5</v>
      </c>
      <c r="D103" s="24"/>
      <c r="E103" s="24"/>
    </row>
    <row r="104" spans="1:5" ht="25.5" hidden="1">
      <c r="A104" s="3" t="s">
        <v>132</v>
      </c>
      <c r="B104" s="6" t="s">
        <v>53</v>
      </c>
      <c r="C104" s="24">
        <f>C105</f>
        <v>0</v>
      </c>
      <c r="D104" s="24"/>
      <c r="E104" s="24"/>
    </row>
    <row r="105" spans="1:5" ht="28.5" customHeight="1" hidden="1">
      <c r="A105" s="3" t="s">
        <v>44</v>
      </c>
      <c r="B105" s="21" t="s">
        <v>133</v>
      </c>
      <c r="C105" s="33"/>
      <c r="D105" s="33"/>
      <c r="E105" s="24"/>
    </row>
    <row r="106" spans="1:5" s="20" customFormat="1" ht="25.5">
      <c r="A106" s="19" t="s">
        <v>13</v>
      </c>
      <c r="B106" s="6" t="s">
        <v>131</v>
      </c>
      <c r="C106" s="24">
        <f>C107</f>
        <v>2</v>
      </c>
      <c r="D106" s="24"/>
      <c r="E106" s="24"/>
    </row>
    <row r="107" spans="1:5" ht="26.25" customHeight="1">
      <c r="A107" s="3" t="s">
        <v>14</v>
      </c>
      <c r="B107" s="5" t="s">
        <v>12</v>
      </c>
      <c r="C107" s="28">
        <v>2</v>
      </c>
      <c r="D107" s="26"/>
      <c r="E107" s="24"/>
    </row>
    <row r="108" spans="1:5" ht="51" hidden="1">
      <c r="A108" s="19" t="s">
        <v>134</v>
      </c>
      <c r="B108" s="6" t="s">
        <v>42</v>
      </c>
      <c r="C108" s="24">
        <f>C109</f>
        <v>0</v>
      </c>
      <c r="D108" s="24"/>
      <c r="E108" s="24"/>
    </row>
    <row r="109" spans="1:5" ht="51" hidden="1">
      <c r="A109" s="3" t="s">
        <v>135</v>
      </c>
      <c r="B109" s="5" t="s">
        <v>43</v>
      </c>
      <c r="C109" s="28"/>
      <c r="D109" s="26"/>
      <c r="E109" s="24"/>
    </row>
    <row r="110" spans="1:5" ht="12.75" hidden="1" outlineLevel="1">
      <c r="A110" s="39"/>
      <c r="B110" s="40"/>
      <c r="C110" s="34"/>
      <c r="D110" s="26"/>
      <c r="E110" s="24"/>
    </row>
    <row r="111" spans="1:5" s="20" customFormat="1" ht="25.5" hidden="1" outlineLevel="1">
      <c r="A111" s="41" t="s">
        <v>136</v>
      </c>
      <c r="B111" s="42" t="s">
        <v>138</v>
      </c>
      <c r="C111" s="24">
        <f>C112</f>
        <v>0</v>
      </c>
      <c r="D111" s="24"/>
      <c r="E111" s="24"/>
    </row>
    <row r="112" spans="1:5" ht="25.5" hidden="1" outlineLevel="1">
      <c r="A112" s="39" t="s">
        <v>137</v>
      </c>
      <c r="B112" s="40" t="s">
        <v>139</v>
      </c>
      <c r="C112" s="34"/>
      <c r="D112" s="26"/>
      <c r="E112" s="24"/>
    </row>
    <row r="113" spans="1:5" s="20" customFormat="1" ht="25.5" outlineLevel="1">
      <c r="A113" s="41" t="s">
        <v>15</v>
      </c>
      <c r="B113" s="42" t="s">
        <v>17</v>
      </c>
      <c r="C113" s="24">
        <v>44.5</v>
      </c>
      <c r="D113" s="24"/>
      <c r="E113" s="24"/>
    </row>
    <row r="114" spans="1:5" ht="25.5" customHeight="1" outlineLevel="1">
      <c r="A114" s="39" t="s">
        <v>16</v>
      </c>
      <c r="B114" s="40" t="s">
        <v>18</v>
      </c>
      <c r="C114" s="34">
        <v>44.5</v>
      </c>
      <c r="D114" s="34"/>
      <c r="E114" s="24"/>
    </row>
    <row r="115" spans="1:5" s="20" customFormat="1" ht="25.5" hidden="1" outlineLevel="1">
      <c r="A115" s="41" t="s">
        <v>140</v>
      </c>
      <c r="B115" s="42" t="s">
        <v>142</v>
      </c>
      <c r="C115" s="24">
        <f>C116</f>
        <v>0</v>
      </c>
      <c r="D115" s="24"/>
      <c r="E115" s="24"/>
    </row>
    <row r="116" spans="1:5" ht="25.5" hidden="1" outlineLevel="1">
      <c r="A116" s="39" t="s">
        <v>141</v>
      </c>
      <c r="B116" s="40" t="s">
        <v>143</v>
      </c>
      <c r="C116" s="34"/>
      <c r="D116" s="26"/>
      <c r="E116" s="24"/>
    </row>
    <row r="117" spans="1:5" s="20" customFormat="1" ht="38.25" customHeight="1" hidden="1" outlineLevel="1">
      <c r="A117" s="41" t="s">
        <v>70</v>
      </c>
      <c r="B117" s="42" t="s">
        <v>71</v>
      </c>
      <c r="C117" s="24">
        <f>C118</f>
        <v>0</v>
      </c>
      <c r="D117" s="31"/>
      <c r="E117" s="24"/>
    </row>
    <row r="118" spans="1:5" ht="43.5" customHeight="1" hidden="1" outlineLevel="1">
      <c r="A118" s="39" t="s">
        <v>69</v>
      </c>
      <c r="B118" s="40" t="s">
        <v>72</v>
      </c>
      <c r="C118" s="34"/>
      <c r="D118" s="26"/>
      <c r="E118" s="24"/>
    </row>
    <row r="119" spans="1:5" ht="12.75" hidden="1" outlineLevel="1">
      <c r="A119" s="39"/>
      <c r="B119" s="40"/>
      <c r="C119" s="34"/>
      <c r="D119" s="26"/>
      <c r="E119" s="24"/>
    </row>
    <row r="120" spans="1:5" ht="13.5" customHeight="1" hidden="1" collapsed="1">
      <c r="A120" s="3" t="s">
        <v>51</v>
      </c>
      <c r="B120" s="22" t="s">
        <v>114</v>
      </c>
      <c r="C120" s="24">
        <f>C121</f>
        <v>0</v>
      </c>
      <c r="D120" s="24"/>
      <c r="E120" s="24"/>
    </row>
    <row r="121" spans="1:5" ht="16.5" customHeight="1" hidden="1">
      <c r="A121" s="3" t="s">
        <v>52</v>
      </c>
      <c r="B121" s="5" t="s">
        <v>144</v>
      </c>
      <c r="C121" s="34">
        <f>SUM(C122:C128)</f>
        <v>0</v>
      </c>
      <c r="D121" s="34"/>
      <c r="E121" s="24"/>
    </row>
    <row r="122" spans="1:5" ht="38.25" hidden="1">
      <c r="A122" s="3" t="s">
        <v>59</v>
      </c>
      <c r="B122" s="5" t="s">
        <v>54</v>
      </c>
      <c r="C122" s="34"/>
      <c r="D122" s="26"/>
      <c r="E122" s="24"/>
    </row>
    <row r="123" spans="1:5" ht="25.5" hidden="1">
      <c r="A123" s="3"/>
      <c r="B123" s="5" t="s">
        <v>55</v>
      </c>
      <c r="C123" s="34"/>
      <c r="D123" s="26"/>
      <c r="E123" s="24"/>
    </row>
    <row r="124" spans="1:5" ht="25.5" hidden="1">
      <c r="A124" s="3"/>
      <c r="B124" s="5" t="s">
        <v>56</v>
      </c>
      <c r="C124" s="34"/>
      <c r="D124" s="26"/>
      <c r="E124" s="24"/>
    </row>
    <row r="125" spans="1:5" ht="12.75" hidden="1">
      <c r="A125" s="3"/>
      <c r="B125" s="5" t="s">
        <v>57</v>
      </c>
      <c r="C125" s="34"/>
      <c r="D125" s="26"/>
      <c r="E125" s="24"/>
    </row>
    <row r="126" spans="1:5" ht="29.25" customHeight="1" hidden="1">
      <c r="A126" s="3"/>
      <c r="B126" s="5" t="s">
        <v>58</v>
      </c>
      <c r="C126" s="34"/>
      <c r="D126" s="26"/>
      <c r="E126" s="24"/>
    </row>
    <row r="127" spans="1:5" ht="27" customHeight="1" hidden="1">
      <c r="A127" s="3"/>
      <c r="B127" s="5" t="s">
        <v>60</v>
      </c>
      <c r="C127" s="34"/>
      <c r="D127" s="26"/>
      <c r="E127" s="24"/>
    </row>
    <row r="128" spans="1:5" ht="12.75" hidden="1">
      <c r="A128" s="3"/>
      <c r="B128" s="5"/>
      <c r="C128" s="34"/>
      <c r="D128" s="26"/>
      <c r="E128" s="24"/>
    </row>
    <row r="129" spans="1:5" s="20" customFormat="1" ht="24" hidden="1">
      <c r="A129" s="19" t="s">
        <v>46</v>
      </c>
      <c r="B129" s="6" t="s">
        <v>45</v>
      </c>
      <c r="C129" s="24">
        <f>C130</f>
        <v>0</v>
      </c>
      <c r="D129" s="24"/>
      <c r="E129" s="24"/>
    </row>
    <row r="130" spans="1:5" ht="38.25" hidden="1">
      <c r="A130" s="3" t="s">
        <v>48</v>
      </c>
      <c r="B130" s="5" t="s">
        <v>47</v>
      </c>
      <c r="C130" s="34">
        <f>C131</f>
        <v>0</v>
      </c>
      <c r="D130" s="34"/>
      <c r="E130" s="24"/>
    </row>
    <row r="131" spans="1:5" ht="38.25" hidden="1">
      <c r="A131" s="3" t="s">
        <v>50</v>
      </c>
      <c r="B131" s="5" t="s">
        <v>49</v>
      </c>
      <c r="C131" s="34"/>
      <c r="D131" s="26"/>
      <c r="E131" s="24"/>
    </row>
    <row r="132" spans="1:5" s="20" customFormat="1" ht="25.5" hidden="1">
      <c r="A132" s="19" t="s">
        <v>64</v>
      </c>
      <c r="B132" s="6" t="s">
        <v>65</v>
      </c>
      <c r="C132" s="24">
        <f>C133</f>
        <v>0</v>
      </c>
      <c r="D132" s="24"/>
      <c r="E132" s="24"/>
    </row>
    <row r="133" spans="1:5" ht="25.5" hidden="1">
      <c r="A133" s="3" t="s">
        <v>67</v>
      </c>
      <c r="B133" s="5" t="s">
        <v>66</v>
      </c>
      <c r="C133" s="34"/>
      <c r="D133" s="26"/>
      <c r="E133" s="24"/>
    </row>
    <row r="134" spans="1:5" ht="25.5">
      <c r="A134" s="3" t="s">
        <v>107</v>
      </c>
      <c r="B134" s="6" t="s">
        <v>94</v>
      </c>
      <c r="C134" s="25">
        <f>C135</f>
        <v>0</v>
      </c>
      <c r="D134" s="25"/>
      <c r="E134" s="24"/>
    </row>
    <row r="135" spans="1:5" s="20" customFormat="1" ht="18" customHeight="1">
      <c r="A135" s="19" t="s">
        <v>108</v>
      </c>
      <c r="B135" s="6" t="s">
        <v>95</v>
      </c>
      <c r="C135" s="24">
        <f>C136</f>
        <v>0</v>
      </c>
      <c r="D135" s="24"/>
      <c r="E135" s="24"/>
    </row>
    <row r="136" spans="1:5" ht="20.25" customHeight="1">
      <c r="A136" s="3" t="s">
        <v>109</v>
      </c>
      <c r="B136" s="6" t="s">
        <v>96</v>
      </c>
      <c r="C136" s="24">
        <f>C137</f>
        <v>0</v>
      </c>
      <c r="D136" s="24"/>
      <c r="E136" s="24"/>
    </row>
    <row r="137" spans="1:5" ht="12.75">
      <c r="A137" s="3" t="s">
        <v>115</v>
      </c>
      <c r="B137" s="5" t="s">
        <v>110</v>
      </c>
      <c r="C137" s="29"/>
      <c r="D137" s="26"/>
      <c r="E137" s="24"/>
    </row>
    <row r="138" spans="1:5" ht="12.75">
      <c r="A138" s="13"/>
      <c r="B138" s="10" t="s">
        <v>97</v>
      </c>
      <c r="C138" s="24">
        <f>C11+C96+C134</f>
        <v>1764.3</v>
      </c>
      <c r="D138" s="24"/>
      <c r="E138" s="24"/>
    </row>
    <row r="139" spans="1:5" ht="12.75">
      <c r="A139" s="14"/>
      <c r="B139" s="5" t="s">
        <v>98</v>
      </c>
      <c r="C139" s="31"/>
      <c r="D139" s="26"/>
      <c r="E139" s="26"/>
    </row>
    <row r="140" spans="1:4" ht="12.75" hidden="1">
      <c r="A140" s="95"/>
      <c r="B140" s="96"/>
      <c r="C140" s="15"/>
      <c r="D140" s="18"/>
    </row>
    <row r="141" spans="1:4" ht="12.75" hidden="1">
      <c r="A141" s="3"/>
      <c r="B141" s="6"/>
      <c r="C141" s="8"/>
      <c r="D141" s="18"/>
    </row>
    <row r="142" spans="1:4" ht="12.75" hidden="1">
      <c r="A142" s="3"/>
      <c r="B142" s="5"/>
      <c r="C142" s="9"/>
      <c r="D142" s="18"/>
    </row>
    <row r="143" spans="1:4" ht="12.75" hidden="1">
      <c r="A143" s="3"/>
      <c r="B143" s="7"/>
      <c r="C143" s="16"/>
      <c r="D143" s="18"/>
    </row>
    <row r="144" spans="1:4" ht="12.75" hidden="1">
      <c r="A144" s="3"/>
      <c r="B144" s="5"/>
      <c r="C144" s="16"/>
      <c r="D144" s="18"/>
    </row>
    <row r="145" spans="1:4" ht="12.75" hidden="1">
      <c r="A145" s="3"/>
      <c r="B145" s="7"/>
      <c r="C145" s="16"/>
      <c r="D145" s="18"/>
    </row>
    <row r="146" spans="1:4" ht="12.75" hidden="1">
      <c r="A146" s="3"/>
      <c r="B146" s="6"/>
      <c r="C146" s="16"/>
      <c r="D146" s="18"/>
    </row>
    <row r="147" spans="1:4" ht="12.75" hidden="1">
      <c r="A147" s="3"/>
      <c r="B147" s="5"/>
      <c r="C147" s="16"/>
      <c r="D147" s="18"/>
    </row>
    <row r="148" spans="1:4" ht="12.75" hidden="1">
      <c r="A148" s="3"/>
      <c r="B148" s="7"/>
      <c r="C148" s="16"/>
      <c r="D148" s="18"/>
    </row>
    <row r="149" spans="1:4" ht="12.75" hidden="1">
      <c r="A149" s="3"/>
      <c r="B149" s="5"/>
      <c r="C149" s="16"/>
      <c r="D149" s="18"/>
    </row>
    <row r="150" spans="1:4" ht="12.75" hidden="1">
      <c r="A150" s="3"/>
      <c r="B150" s="7"/>
      <c r="C150" s="17"/>
      <c r="D150" s="18"/>
    </row>
    <row r="151" ht="12.75"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</sheetData>
  <mergeCells count="11">
    <mergeCell ref="A140:B140"/>
    <mergeCell ref="A6:C6"/>
    <mergeCell ref="B9:B10"/>
    <mergeCell ref="A7:C7"/>
    <mergeCell ref="A9:A10"/>
    <mergeCell ref="C9:C10"/>
    <mergeCell ref="D9:D10"/>
    <mergeCell ref="E9:E10"/>
    <mergeCell ref="C8:E8"/>
    <mergeCell ref="B1:E1"/>
    <mergeCell ref="B2:E2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1"/>
  <sheetViews>
    <sheetView workbookViewId="0" topLeftCell="A1">
      <pane xSplit="1" ySplit="10" topLeftCell="B9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39" sqref="C139"/>
    </sheetView>
  </sheetViews>
  <sheetFormatPr defaultColWidth="9.140625" defaultRowHeight="12.75" outlineLevelRow="1"/>
  <cols>
    <col min="1" max="1" width="21.421875" style="1" customWidth="1"/>
    <col min="2" max="2" width="70.7109375" style="2" customWidth="1"/>
    <col min="3" max="3" width="14.14062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107" t="s">
        <v>74</v>
      </c>
      <c r="C1" s="107"/>
      <c r="D1" s="107"/>
      <c r="E1" s="107"/>
    </row>
    <row r="2" spans="2:5" ht="12.75">
      <c r="B2" s="107" t="s">
        <v>119</v>
      </c>
      <c r="C2" s="107"/>
      <c r="D2" s="107"/>
      <c r="E2" s="107"/>
    </row>
    <row r="3" spans="2:3" ht="12.75">
      <c r="B3" s="23" t="s">
        <v>120</v>
      </c>
      <c r="C3" s="23"/>
    </row>
    <row r="4" spans="2:3" ht="12.75">
      <c r="B4" s="23" t="s">
        <v>19</v>
      </c>
      <c r="C4" s="23"/>
    </row>
    <row r="6" spans="1:3" ht="18.75">
      <c r="A6" s="97" t="s">
        <v>173</v>
      </c>
      <c r="B6" s="97"/>
      <c r="C6" s="97"/>
    </row>
    <row r="7" spans="1:3" ht="12.75" hidden="1">
      <c r="A7" s="99"/>
      <c r="B7" s="99"/>
      <c r="C7" s="99"/>
    </row>
    <row r="8" spans="3:5" ht="12.75">
      <c r="C8" s="106" t="s">
        <v>76</v>
      </c>
      <c r="D8" s="106"/>
      <c r="E8" s="106"/>
    </row>
    <row r="9" spans="1:5" ht="19.5" customHeight="1">
      <c r="A9" s="100" t="s">
        <v>77</v>
      </c>
      <c r="B9" s="98" t="s">
        <v>78</v>
      </c>
      <c r="C9" s="102" t="s">
        <v>79</v>
      </c>
      <c r="D9" s="104"/>
      <c r="E9" s="105"/>
    </row>
    <row r="10" spans="1:5" ht="20.25" customHeight="1">
      <c r="A10" s="101"/>
      <c r="B10" s="98"/>
      <c r="C10" s="103"/>
      <c r="D10" s="104"/>
      <c r="E10" s="105"/>
    </row>
    <row r="11" spans="1:5" s="20" customFormat="1" ht="12.75">
      <c r="A11" s="19" t="s">
        <v>100</v>
      </c>
      <c r="B11" s="4" t="s">
        <v>80</v>
      </c>
      <c r="C11" s="24">
        <f>C12+C36+C38+C51+C79+C82+C62+C60</f>
        <v>1520</v>
      </c>
      <c r="D11" s="24"/>
      <c r="E11" s="24"/>
    </row>
    <row r="12" spans="1:5" s="20" customFormat="1" ht="15.75" customHeight="1">
      <c r="A12" s="19" t="s">
        <v>101</v>
      </c>
      <c r="B12" s="6" t="s">
        <v>81</v>
      </c>
      <c r="C12" s="24">
        <f>C15</f>
        <v>1114</v>
      </c>
      <c r="D12" s="24"/>
      <c r="E12" s="24"/>
    </row>
    <row r="13" spans="1:5" ht="12.75" hidden="1">
      <c r="A13" s="3"/>
      <c r="B13" s="6"/>
      <c r="C13" s="25"/>
      <c r="D13" s="26"/>
      <c r="E13" s="24"/>
    </row>
    <row r="14" spans="1:5" ht="12.75" hidden="1">
      <c r="A14" s="3"/>
      <c r="B14" s="7"/>
      <c r="C14" s="27"/>
      <c r="D14" s="26"/>
      <c r="E14" s="24"/>
    </row>
    <row r="15" spans="1:5" ht="12.75">
      <c r="A15" s="3" t="s">
        <v>102</v>
      </c>
      <c r="B15" s="6" t="s">
        <v>82</v>
      </c>
      <c r="C15" s="25">
        <f>C16+C19</f>
        <v>1114</v>
      </c>
      <c r="D15" s="25"/>
      <c r="E15" s="25"/>
    </row>
    <row r="16" spans="1:5" ht="25.5">
      <c r="A16" s="3" t="s">
        <v>111</v>
      </c>
      <c r="B16" s="5" t="s">
        <v>161</v>
      </c>
      <c r="C16" s="28">
        <f>C17+C18</f>
        <v>1114</v>
      </c>
      <c r="D16" s="28"/>
      <c r="E16" s="28"/>
    </row>
    <row r="17" spans="1:5" ht="55.5" customHeight="1">
      <c r="A17" s="45" t="s">
        <v>160</v>
      </c>
      <c r="B17" s="7" t="s">
        <v>41</v>
      </c>
      <c r="C17" s="46">
        <v>1114</v>
      </c>
      <c r="D17" s="47"/>
      <c r="E17" s="46"/>
    </row>
    <row r="18" spans="1:5" ht="51" hidden="1">
      <c r="A18" s="3" t="s">
        <v>61</v>
      </c>
      <c r="B18" s="21" t="s">
        <v>68</v>
      </c>
      <c r="C18" s="25"/>
      <c r="D18" s="26"/>
      <c r="E18" s="24"/>
    </row>
    <row r="19" spans="1:5" ht="25.5" hidden="1">
      <c r="A19" s="3" t="s">
        <v>62</v>
      </c>
      <c r="B19" s="5" t="s">
        <v>63</v>
      </c>
      <c r="C19" s="24"/>
      <c r="D19" s="26"/>
      <c r="E19" s="24"/>
    </row>
    <row r="20" spans="1:5" ht="12.75" hidden="1">
      <c r="A20" s="3"/>
      <c r="B20" s="7"/>
      <c r="C20" s="27"/>
      <c r="D20" s="26"/>
      <c r="E20" s="24"/>
    </row>
    <row r="21" spans="1:5" ht="12.75" hidden="1">
      <c r="A21" s="3"/>
      <c r="B21" s="5"/>
      <c r="C21" s="29"/>
      <c r="D21" s="26"/>
      <c r="E21" s="24"/>
    </row>
    <row r="22" spans="1:5" ht="12.75" hidden="1">
      <c r="A22" s="3"/>
      <c r="B22" s="5"/>
      <c r="C22" s="29"/>
      <c r="D22" s="26"/>
      <c r="E22" s="24"/>
    </row>
    <row r="23" spans="1:5" ht="12.75" hidden="1">
      <c r="A23" s="3"/>
      <c r="B23" s="5"/>
      <c r="C23" s="29"/>
      <c r="D23" s="26"/>
      <c r="E23" s="24"/>
    </row>
    <row r="24" spans="1:5" ht="12.75" hidden="1">
      <c r="A24" s="3"/>
      <c r="B24" s="5"/>
      <c r="C24" s="29"/>
      <c r="D24" s="26"/>
      <c r="E24" s="24"/>
    </row>
    <row r="25" spans="1:5" ht="12.75" hidden="1">
      <c r="A25" s="3"/>
      <c r="B25" s="5"/>
      <c r="C25" s="25"/>
      <c r="D25" s="26"/>
      <c r="E25" s="24"/>
    </row>
    <row r="26" spans="1:5" ht="12.75" hidden="1">
      <c r="A26" s="3"/>
      <c r="B26" s="7"/>
      <c r="C26" s="27"/>
      <c r="D26" s="26"/>
      <c r="E26" s="24"/>
    </row>
    <row r="27" spans="1:5" ht="12.75" hidden="1">
      <c r="A27" s="3"/>
      <c r="B27" s="7"/>
      <c r="C27" s="27"/>
      <c r="D27" s="26"/>
      <c r="E27" s="24"/>
    </row>
    <row r="28" spans="1:5" ht="12.75" hidden="1">
      <c r="A28" s="3"/>
      <c r="B28" s="7"/>
      <c r="C28" s="27"/>
      <c r="D28" s="26"/>
      <c r="E28" s="24"/>
    </row>
    <row r="29" spans="1:5" ht="12.75" hidden="1">
      <c r="A29" s="3"/>
      <c r="B29" s="5"/>
      <c r="C29" s="25"/>
      <c r="D29" s="26"/>
      <c r="E29" s="24"/>
    </row>
    <row r="30" spans="1:5" ht="12.75" hidden="1">
      <c r="A30" s="3"/>
      <c r="B30" s="7"/>
      <c r="C30" s="27"/>
      <c r="D30" s="26"/>
      <c r="E30" s="24"/>
    </row>
    <row r="31" spans="1:5" ht="12.75" hidden="1">
      <c r="A31" s="3"/>
      <c r="B31" s="7"/>
      <c r="C31" s="27"/>
      <c r="D31" s="26"/>
      <c r="E31" s="24"/>
    </row>
    <row r="32" spans="1:5" ht="12.75" hidden="1">
      <c r="A32" s="3"/>
      <c r="B32" s="7"/>
      <c r="C32" s="27"/>
      <c r="D32" s="26"/>
      <c r="E32" s="24"/>
    </row>
    <row r="33" spans="1:5" ht="12.75" hidden="1">
      <c r="A33" s="3"/>
      <c r="B33" s="5"/>
      <c r="C33" s="29"/>
      <c r="D33" s="26"/>
      <c r="E33" s="24"/>
    </row>
    <row r="34" spans="1:5" ht="12.75" hidden="1">
      <c r="A34" s="3"/>
      <c r="B34" s="5"/>
      <c r="C34" s="29"/>
      <c r="D34" s="26"/>
      <c r="E34" s="24"/>
    </row>
    <row r="35" spans="1:5" ht="12.75" hidden="1">
      <c r="A35" s="3"/>
      <c r="B35" s="5"/>
      <c r="C35" s="29"/>
      <c r="D35" s="26"/>
      <c r="E35" s="24"/>
    </row>
    <row r="36" spans="1:5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</row>
    <row r="37" spans="1:5" ht="15" customHeight="1">
      <c r="A37" s="3" t="s">
        <v>25</v>
      </c>
      <c r="B37" s="21" t="s">
        <v>26</v>
      </c>
      <c r="C37" s="30"/>
      <c r="D37" s="26"/>
      <c r="E37" s="24"/>
    </row>
    <row r="38" spans="1:5" s="20" customFormat="1" ht="12.75">
      <c r="A38" s="19" t="s">
        <v>112</v>
      </c>
      <c r="B38" s="6" t="s">
        <v>27</v>
      </c>
      <c r="C38" s="24">
        <f>C39+C41</f>
        <v>251</v>
      </c>
      <c r="D38" s="24"/>
      <c r="E38" s="24"/>
    </row>
    <row r="39" spans="1:5" s="20" customFormat="1" ht="12.75">
      <c r="A39" s="19" t="s">
        <v>28</v>
      </c>
      <c r="B39" s="6" t="s">
        <v>113</v>
      </c>
      <c r="C39" s="24">
        <f>C40</f>
        <v>46</v>
      </c>
      <c r="D39" s="24"/>
      <c r="E39" s="24"/>
    </row>
    <row r="40" spans="1:5" ht="12.75">
      <c r="A40" s="3" t="s">
        <v>29</v>
      </c>
      <c r="B40" s="21" t="s">
        <v>30</v>
      </c>
      <c r="C40" s="30">
        <v>46</v>
      </c>
      <c r="D40" s="26"/>
      <c r="E40" s="24"/>
    </row>
    <row r="41" spans="1:5" s="20" customFormat="1" ht="12.75">
      <c r="A41" s="19" t="s">
        <v>31</v>
      </c>
      <c r="B41" s="6" t="s">
        <v>32</v>
      </c>
      <c r="C41" s="24">
        <f>C42+C48</f>
        <v>205</v>
      </c>
      <c r="D41" s="31"/>
      <c r="E41" s="24"/>
    </row>
    <row r="42" spans="1:5" s="20" customFormat="1" ht="27">
      <c r="A42" s="19" t="s">
        <v>33</v>
      </c>
      <c r="B42" s="35" t="s">
        <v>34</v>
      </c>
      <c r="C42" s="37">
        <f>C43</f>
        <v>205</v>
      </c>
      <c r="D42" s="37"/>
      <c r="E42" s="37"/>
    </row>
    <row r="43" spans="1:5" ht="25.5">
      <c r="A43" s="3" t="s">
        <v>35</v>
      </c>
      <c r="B43" s="7" t="s">
        <v>36</v>
      </c>
      <c r="C43" s="27">
        <v>205</v>
      </c>
      <c r="D43" s="26"/>
      <c r="E43" s="33"/>
    </row>
    <row r="44" spans="1:5" ht="12.75" hidden="1">
      <c r="A44" s="3"/>
      <c r="B44" s="6"/>
      <c r="C44" s="25"/>
      <c r="D44" s="26"/>
      <c r="E44" s="24"/>
    </row>
    <row r="45" spans="1:5" ht="12.75" hidden="1">
      <c r="A45" s="3"/>
      <c r="B45" s="5"/>
      <c r="C45" s="29"/>
      <c r="D45" s="26"/>
      <c r="E45" s="24"/>
    </row>
    <row r="46" spans="1:5" ht="12.75" hidden="1">
      <c r="A46" s="3"/>
      <c r="B46" s="5"/>
      <c r="C46" s="25"/>
      <c r="D46" s="26"/>
      <c r="E46" s="24"/>
    </row>
    <row r="47" spans="1:5" ht="12.75" hidden="1">
      <c r="A47" s="3"/>
      <c r="B47" s="5"/>
      <c r="C47" s="29"/>
      <c r="D47" s="26"/>
      <c r="E47" s="24"/>
    </row>
    <row r="48" spans="1:5" ht="27">
      <c r="A48" s="19" t="s">
        <v>37</v>
      </c>
      <c r="B48" s="35" t="s">
        <v>40</v>
      </c>
      <c r="C48" s="29">
        <f>C49</f>
        <v>0</v>
      </c>
      <c r="D48" s="26"/>
      <c r="E48" s="24"/>
    </row>
    <row r="49" spans="1:5" ht="25.5">
      <c r="A49" s="3" t="s">
        <v>38</v>
      </c>
      <c r="B49" s="7" t="s">
        <v>39</v>
      </c>
      <c r="C49" s="29"/>
      <c r="D49" s="26"/>
      <c r="E49" s="24"/>
    </row>
    <row r="50" spans="1:5" ht="12.75">
      <c r="A50" s="3"/>
      <c r="B50" s="5"/>
      <c r="C50" s="29"/>
      <c r="D50" s="26"/>
      <c r="E50" s="24"/>
    </row>
    <row r="51" spans="1:5" ht="25.5">
      <c r="A51" s="19" t="s">
        <v>99</v>
      </c>
      <c r="B51" s="6" t="s">
        <v>84</v>
      </c>
      <c r="C51" s="24">
        <f>C54</f>
        <v>50</v>
      </c>
      <c r="D51" s="24"/>
      <c r="E51" s="24"/>
    </row>
    <row r="52" spans="1:5" ht="12.75" hidden="1">
      <c r="A52" s="3"/>
      <c r="B52" s="6"/>
      <c r="C52" s="25">
        <v>5000</v>
      </c>
      <c r="D52" s="26"/>
      <c r="E52" s="24"/>
    </row>
    <row r="53" spans="1:5" ht="12.75" hidden="1">
      <c r="A53" s="3"/>
      <c r="B53" s="5"/>
      <c r="C53" s="29">
        <v>5000</v>
      </c>
      <c r="D53" s="26"/>
      <c r="E53" s="24"/>
    </row>
    <row r="54" spans="1:5" ht="25.5">
      <c r="A54" s="3" t="s">
        <v>104</v>
      </c>
      <c r="B54" s="6" t="s">
        <v>85</v>
      </c>
      <c r="C54" s="25">
        <f>C55+C58</f>
        <v>50</v>
      </c>
      <c r="D54" s="25"/>
      <c r="E54" s="24"/>
    </row>
    <row r="55" spans="1:5" ht="38.25">
      <c r="A55" s="3" t="s">
        <v>73</v>
      </c>
      <c r="B55" s="6" t="s">
        <v>21</v>
      </c>
      <c r="C55" s="25">
        <f>C56</f>
        <v>50</v>
      </c>
      <c r="D55" s="25"/>
      <c r="E55" s="24"/>
    </row>
    <row r="56" spans="1:5" ht="60" customHeight="1">
      <c r="A56" s="48" t="s">
        <v>22</v>
      </c>
      <c r="B56" s="35" t="s">
        <v>23</v>
      </c>
      <c r="C56" s="33">
        <f>C57</f>
        <v>50</v>
      </c>
      <c r="D56" s="25"/>
      <c r="E56" s="24"/>
    </row>
    <row r="57" spans="1:5" ht="51.75" customHeight="1">
      <c r="A57" s="3" t="s">
        <v>20</v>
      </c>
      <c r="B57" s="21" t="s">
        <v>23</v>
      </c>
      <c r="C57" s="33">
        <v>50</v>
      </c>
      <c r="D57" s="25"/>
      <c r="E57" s="24"/>
    </row>
    <row r="58" spans="1:5" s="20" customFormat="1" ht="69" customHeight="1">
      <c r="A58" s="19" t="s">
        <v>75</v>
      </c>
      <c r="B58" s="6" t="s">
        <v>162</v>
      </c>
      <c r="C58" s="24">
        <f>C59</f>
        <v>0</v>
      </c>
      <c r="D58" s="24"/>
      <c r="E58" s="24"/>
    </row>
    <row r="59" spans="1:5" ht="38.25">
      <c r="A59" s="3" t="s">
        <v>126</v>
      </c>
      <c r="B59" s="7" t="s">
        <v>0</v>
      </c>
      <c r="C59" s="32"/>
      <c r="D59" s="26"/>
      <c r="E59" s="24"/>
    </row>
    <row r="60" spans="1:5" s="20" customFormat="1" ht="13.5" hidden="1">
      <c r="A60" s="19"/>
      <c r="B60" s="35"/>
      <c r="C60" s="36">
        <f>C61</f>
        <v>0</v>
      </c>
      <c r="D60" s="31"/>
      <c r="E60" s="24"/>
    </row>
    <row r="61" spans="1:5" ht="12.75" hidden="1">
      <c r="A61" s="3"/>
      <c r="B61" s="7"/>
      <c r="C61" s="32"/>
      <c r="D61" s="26"/>
      <c r="E61" s="24"/>
    </row>
    <row r="62" spans="1:5" ht="27">
      <c r="A62" s="19" t="s">
        <v>2</v>
      </c>
      <c r="B62" s="35" t="s">
        <v>116</v>
      </c>
      <c r="C62" s="36">
        <f>C63</f>
        <v>5</v>
      </c>
      <c r="D62" s="36"/>
      <c r="E62" s="36"/>
    </row>
    <row r="63" spans="1:5" ht="15" customHeight="1">
      <c r="A63" s="19" t="s">
        <v>3</v>
      </c>
      <c r="B63" s="6" t="s">
        <v>117</v>
      </c>
      <c r="C63" s="24">
        <f>C64</f>
        <v>5</v>
      </c>
      <c r="D63" s="24"/>
      <c r="E63" s="24"/>
    </row>
    <row r="64" spans="1:5" ht="25.5">
      <c r="A64" s="3" t="s">
        <v>1</v>
      </c>
      <c r="B64" s="7" t="s">
        <v>118</v>
      </c>
      <c r="C64" s="32">
        <v>5</v>
      </c>
      <c r="D64" s="26"/>
      <c r="E64" s="24"/>
    </row>
    <row r="65" spans="1:5" ht="25.5" customHeight="1" hidden="1">
      <c r="A65" s="3"/>
      <c r="B65" s="6"/>
      <c r="C65" s="25"/>
      <c r="D65" s="26"/>
      <c r="E65" s="24"/>
    </row>
    <row r="66" spans="1:5" ht="12.75" hidden="1">
      <c r="A66" s="3"/>
      <c r="B66" s="5"/>
      <c r="C66" s="24"/>
      <c r="D66" s="26"/>
      <c r="E66" s="24"/>
    </row>
    <row r="67" spans="1:5" ht="12.75" hidden="1">
      <c r="A67" s="3"/>
      <c r="B67" s="7"/>
      <c r="C67" s="32"/>
      <c r="D67" s="26"/>
      <c r="E67" s="24"/>
    </row>
    <row r="68" spans="1:5" ht="12.75" hidden="1">
      <c r="A68" s="3"/>
      <c r="B68" s="5"/>
      <c r="C68" s="25"/>
      <c r="D68" s="26"/>
      <c r="E68" s="24"/>
    </row>
    <row r="69" spans="1:5" ht="12.75" hidden="1">
      <c r="A69" s="3"/>
      <c r="B69" s="6"/>
      <c r="C69" s="28"/>
      <c r="D69" s="26"/>
      <c r="E69" s="24"/>
    </row>
    <row r="70" spans="1:5" ht="12.75" hidden="1">
      <c r="A70" s="3"/>
      <c r="B70" s="5"/>
      <c r="C70" s="25"/>
      <c r="D70" s="26"/>
      <c r="E70" s="24"/>
    </row>
    <row r="71" spans="1:5" ht="12.75" hidden="1">
      <c r="A71" s="3"/>
      <c r="B71" s="6"/>
      <c r="C71" s="25"/>
      <c r="D71" s="26"/>
      <c r="E71" s="24"/>
    </row>
    <row r="72" spans="1:5" ht="12.75" hidden="1">
      <c r="A72" s="3"/>
      <c r="B72" s="5"/>
      <c r="C72" s="33"/>
      <c r="D72" s="26"/>
      <c r="E72" s="24"/>
    </row>
    <row r="73" spans="1:5" ht="12.75" hidden="1">
      <c r="A73" s="3"/>
      <c r="B73" s="7"/>
      <c r="C73" s="32"/>
      <c r="D73" s="26"/>
      <c r="E73" s="24"/>
    </row>
    <row r="74" spans="1:5" ht="21" customHeight="1" hidden="1">
      <c r="A74" s="3"/>
      <c r="B74" s="5"/>
      <c r="C74" s="34"/>
      <c r="D74" s="26"/>
      <c r="E74" s="24"/>
    </row>
    <row r="75" spans="1:5" ht="12.75" hidden="1">
      <c r="A75" s="3"/>
      <c r="B75" s="7"/>
      <c r="C75" s="32"/>
      <c r="D75" s="26"/>
      <c r="E75" s="24"/>
    </row>
    <row r="76" spans="1:5" ht="12.75" hidden="1">
      <c r="A76" s="3"/>
      <c r="B76" s="5"/>
      <c r="C76" s="25"/>
      <c r="D76" s="26"/>
      <c r="E76" s="24"/>
    </row>
    <row r="77" spans="1:5" ht="12.75" hidden="1">
      <c r="A77" s="3"/>
      <c r="B77" s="6"/>
      <c r="C77" s="25"/>
      <c r="D77" s="26"/>
      <c r="E77" s="24"/>
    </row>
    <row r="78" spans="1:5" ht="12.75" hidden="1">
      <c r="A78" s="3"/>
      <c r="B78" s="5"/>
      <c r="C78" s="28"/>
      <c r="D78" s="26"/>
      <c r="E78" s="24"/>
    </row>
    <row r="79" spans="1:5" s="20" customFormat="1" ht="12.75">
      <c r="A79" s="19" t="s">
        <v>4</v>
      </c>
      <c r="B79" s="6" t="s">
        <v>127</v>
      </c>
      <c r="C79" s="24">
        <f>C80</f>
        <v>100</v>
      </c>
      <c r="D79" s="24"/>
      <c r="E79" s="24"/>
    </row>
    <row r="80" spans="1:5" ht="12.75">
      <c r="A80" s="3" t="s">
        <v>5</v>
      </c>
      <c r="B80" s="6" t="s">
        <v>6</v>
      </c>
      <c r="C80" s="24">
        <f>C81</f>
        <v>100</v>
      </c>
      <c r="D80" s="24"/>
      <c r="E80" s="24"/>
    </row>
    <row r="81" spans="1:5" ht="30" customHeight="1">
      <c r="A81" s="3" t="s">
        <v>7</v>
      </c>
      <c r="B81" s="5" t="s">
        <v>8</v>
      </c>
      <c r="C81" s="28">
        <v>100</v>
      </c>
      <c r="D81" s="28"/>
      <c r="E81" s="30"/>
    </row>
    <row r="82" spans="1:5" s="20" customFormat="1" ht="17.25" customHeight="1" hidden="1">
      <c r="A82" s="19" t="s">
        <v>105</v>
      </c>
      <c r="B82" s="6" t="s">
        <v>106</v>
      </c>
      <c r="C82" s="30">
        <f>C83+C85+C86+C88+C89+C90+C91+C94</f>
        <v>0</v>
      </c>
      <c r="D82" s="30"/>
      <c r="E82" s="30"/>
    </row>
    <row r="83" spans="1:5" s="20" customFormat="1" ht="20.25" customHeight="1" hidden="1">
      <c r="A83" s="19" t="s">
        <v>121</v>
      </c>
      <c r="B83" s="6" t="s">
        <v>122</v>
      </c>
      <c r="C83" s="30">
        <f>C84</f>
        <v>0</v>
      </c>
      <c r="D83" s="30"/>
      <c r="E83" s="30"/>
    </row>
    <row r="84" spans="1:5" s="44" customFormat="1" ht="40.5" customHeight="1" hidden="1">
      <c r="A84" s="43" t="s">
        <v>145</v>
      </c>
      <c r="B84" s="21" t="s">
        <v>146</v>
      </c>
      <c r="C84" s="38"/>
      <c r="D84" s="38"/>
      <c r="E84" s="30"/>
    </row>
    <row r="85" spans="1:5" s="20" customFormat="1" ht="55.5" customHeight="1" hidden="1">
      <c r="A85" s="19" t="s">
        <v>124</v>
      </c>
      <c r="B85" s="6" t="s">
        <v>147</v>
      </c>
      <c r="C85" s="30"/>
      <c r="D85" s="30"/>
      <c r="E85" s="30"/>
    </row>
    <row r="86" spans="1:5" s="20" customFormat="1" ht="28.5" customHeight="1" hidden="1">
      <c r="A86" s="19" t="s">
        <v>148</v>
      </c>
      <c r="B86" s="6" t="s">
        <v>149</v>
      </c>
      <c r="C86" s="30">
        <f>C87</f>
        <v>0</v>
      </c>
      <c r="D86" s="30"/>
      <c r="E86" s="30"/>
    </row>
    <row r="87" spans="1:5" s="44" customFormat="1" ht="40.5" customHeight="1" hidden="1">
      <c r="A87" s="43" t="s">
        <v>123</v>
      </c>
      <c r="B87" s="21" t="s">
        <v>150</v>
      </c>
      <c r="C87" s="38"/>
      <c r="D87" s="38"/>
      <c r="E87" s="30"/>
    </row>
    <row r="88" spans="1:5" s="20" customFormat="1" ht="28.5" customHeight="1" hidden="1">
      <c r="A88" s="19" t="s">
        <v>151</v>
      </c>
      <c r="B88" s="6" t="s">
        <v>152</v>
      </c>
      <c r="C88" s="30"/>
      <c r="D88" s="30"/>
      <c r="E88" s="30"/>
    </row>
    <row r="89" spans="1:5" s="20" customFormat="1" ht="41.25" customHeight="1" hidden="1">
      <c r="A89" s="19" t="s">
        <v>153</v>
      </c>
      <c r="B89" s="6" t="s">
        <v>154</v>
      </c>
      <c r="C89" s="30"/>
      <c r="D89" s="30"/>
      <c r="E89" s="30"/>
    </row>
    <row r="90" spans="1:5" s="20" customFormat="1" ht="27" customHeight="1" hidden="1">
      <c r="A90" s="19" t="s">
        <v>155</v>
      </c>
      <c r="B90" s="6" t="s">
        <v>156</v>
      </c>
      <c r="C90" s="30"/>
      <c r="D90" s="30"/>
      <c r="E90" s="30"/>
    </row>
    <row r="91" spans="1:5" s="20" customFormat="1" ht="26.25" customHeight="1" hidden="1">
      <c r="A91" s="19" t="s">
        <v>157</v>
      </c>
      <c r="B91" s="6" t="s">
        <v>158</v>
      </c>
      <c r="C91" s="30">
        <f>C93</f>
        <v>0</v>
      </c>
      <c r="D91" s="30"/>
      <c r="E91" s="30"/>
    </row>
    <row r="92" spans="1:5" s="20" customFormat="1" ht="17.25" customHeight="1" hidden="1">
      <c r="A92" s="19"/>
      <c r="B92" s="6"/>
      <c r="C92" s="30"/>
      <c r="D92" s="30"/>
      <c r="E92" s="30"/>
    </row>
    <row r="93" spans="1:5" s="44" customFormat="1" ht="17.25" customHeight="1" hidden="1">
      <c r="A93" s="43" t="s">
        <v>125</v>
      </c>
      <c r="B93" s="21" t="s">
        <v>159</v>
      </c>
      <c r="C93" s="38"/>
      <c r="D93" s="38"/>
      <c r="E93" s="38"/>
    </row>
    <row r="94" spans="1:5" s="20" customFormat="1" ht="30" customHeight="1" hidden="1">
      <c r="A94" s="19"/>
      <c r="B94" s="6"/>
      <c r="C94" s="30"/>
      <c r="D94" s="30"/>
      <c r="E94" s="30"/>
    </row>
    <row r="95" spans="1:5" ht="12.75" hidden="1">
      <c r="A95" s="3"/>
      <c r="B95" s="10"/>
      <c r="C95" s="34"/>
      <c r="D95" s="26"/>
      <c r="E95" s="24"/>
    </row>
    <row r="96" spans="1:5" ht="12.75">
      <c r="A96" s="3" t="s">
        <v>86</v>
      </c>
      <c r="B96" s="6" t="s">
        <v>87</v>
      </c>
      <c r="C96" s="24">
        <f>C97</f>
        <v>830.6</v>
      </c>
      <c r="D96" s="24"/>
      <c r="E96" s="24"/>
    </row>
    <row r="97" spans="1:5" ht="38.25" customHeight="1">
      <c r="A97" s="3" t="s">
        <v>88</v>
      </c>
      <c r="B97" s="5" t="s">
        <v>89</v>
      </c>
      <c r="C97" s="24">
        <f>C98+C103+C129+C133</f>
        <v>830.6</v>
      </c>
      <c r="D97" s="24"/>
      <c r="E97" s="24"/>
    </row>
    <row r="98" spans="1:5" ht="18" customHeight="1">
      <c r="A98" s="3" t="s">
        <v>128</v>
      </c>
      <c r="B98" s="6" t="s">
        <v>90</v>
      </c>
      <c r="C98" s="24">
        <f>C100</f>
        <v>747</v>
      </c>
      <c r="D98" s="24"/>
      <c r="E98" s="24"/>
    </row>
    <row r="99" spans="1:5" ht="12.75">
      <c r="A99" s="3" t="s">
        <v>129</v>
      </c>
      <c r="B99" s="6" t="s">
        <v>130</v>
      </c>
      <c r="C99" s="24">
        <f>C100</f>
        <v>747</v>
      </c>
      <c r="D99" s="24"/>
      <c r="E99" s="24"/>
    </row>
    <row r="100" spans="1:5" ht="25.5">
      <c r="A100" s="3" t="s">
        <v>9</v>
      </c>
      <c r="B100" s="5" t="s">
        <v>10</v>
      </c>
      <c r="C100" s="28">
        <v>747</v>
      </c>
      <c r="D100" s="26"/>
      <c r="E100" s="24"/>
    </row>
    <row r="101" spans="1:5" ht="38.25" hidden="1" outlineLevel="1">
      <c r="A101" s="11" t="s">
        <v>91</v>
      </c>
      <c r="B101" s="12" t="s">
        <v>92</v>
      </c>
      <c r="C101" s="34"/>
      <c r="D101" s="26"/>
      <c r="E101" s="24"/>
    </row>
    <row r="102" spans="1:5" ht="12.75" hidden="1" collapsed="1">
      <c r="A102" s="3"/>
      <c r="B102" s="5"/>
      <c r="C102" s="28"/>
      <c r="D102" s="26"/>
      <c r="E102" s="24"/>
    </row>
    <row r="103" spans="1:5" ht="15.75" customHeight="1">
      <c r="A103" s="3" t="s">
        <v>11</v>
      </c>
      <c r="B103" s="6" t="s">
        <v>93</v>
      </c>
      <c r="C103" s="24">
        <f>C104+C106+C108+C111+C115+C120+C113+C117</f>
        <v>83.6</v>
      </c>
      <c r="D103" s="24"/>
      <c r="E103" s="24"/>
    </row>
    <row r="104" spans="1:5" ht="25.5" hidden="1">
      <c r="A104" s="3" t="s">
        <v>132</v>
      </c>
      <c r="B104" s="6" t="s">
        <v>53</v>
      </c>
      <c r="C104" s="24">
        <f>C105</f>
        <v>0</v>
      </c>
      <c r="D104" s="24"/>
      <c r="E104" s="24"/>
    </row>
    <row r="105" spans="1:5" ht="28.5" customHeight="1" hidden="1">
      <c r="A105" s="3" t="s">
        <v>44</v>
      </c>
      <c r="B105" s="21" t="s">
        <v>133</v>
      </c>
      <c r="C105" s="33"/>
      <c r="D105" s="33"/>
      <c r="E105" s="24"/>
    </row>
    <row r="106" spans="1:5" s="20" customFormat="1" ht="25.5">
      <c r="A106" s="19" t="s">
        <v>13</v>
      </c>
      <c r="B106" s="6" t="s">
        <v>131</v>
      </c>
      <c r="C106" s="24">
        <f>C107</f>
        <v>3.8</v>
      </c>
      <c r="D106" s="24"/>
      <c r="E106" s="24"/>
    </row>
    <row r="107" spans="1:5" ht="26.25" customHeight="1">
      <c r="A107" s="3" t="s">
        <v>14</v>
      </c>
      <c r="B107" s="5" t="s">
        <v>12</v>
      </c>
      <c r="C107" s="28">
        <v>3.8</v>
      </c>
      <c r="D107" s="26"/>
      <c r="E107" s="24"/>
    </row>
    <row r="108" spans="1:5" ht="51" hidden="1">
      <c r="A108" s="19" t="s">
        <v>134</v>
      </c>
      <c r="B108" s="6" t="s">
        <v>42</v>
      </c>
      <c r="C108" s="24">
        <f>C109</f>
        <v>0</v>
      </c>
      <c r="D108" s="24"/>
      <c r="E108" s="24"/>
    </row>
    <row r="109" spans="1:5" ht="51" hidden="1">
      <c r="A109" s="3" t="s">
        <v>135</v>
      </c>
      <c r="B109" s="5" t="s">
        <v>43</v>
      </c>
      <c r="C109" s="28"/>
      <c r="D109" s="26"/>
      <c r="E109" s="24"/>
    </row>
    <row r="110" spans="1:5" ht="12.75" hidden="1" outlineLevel="1">
      <c r="A110" s="39"/>
      <c r="B110" s="40"/>
      <c r="C110" s="34"/>
      <c r="D110" s="26"/>
      <c r="E110" s="24"/>
    </row>
    <row r="111" spans="1:5" s="20" customFormat="1" ht="25.5" hidden="1" outlineLevel="1">
      <c r="A111" s="41" t="s">
        <v>136</v>
      </c>
      <c r="B111" s="42" t="s">
        <v>138</v>
      </c>
      <c r="C111" s="24">
        <f>C112</f>
        <v>0</v>
      </c>
      <c r="D111" s="24"/>
      <c r="E111" s="24"/>
    </row>
    <row r="112" spans="1:5" ht="25.5" hidden="1" outlineLevel="1">
      <c r="A112" s="39" t="s">
        <v>137</v>
      </c>
      <c r="B112" s="40" t="s">
        <v>139</v>
      </c>
      <c r="C112" s="34"/>
      <c r="D112" s="26"/>
      <c r="E112" s="24"/>
    </row>
    <row r="113" spans="1:5" s="20" customFormat="1" ht="25.5" outlineLevel="1">
      <c r="A113" s="41" t="s">
        <v>15</v>
      </c>
      <c r="B113" s="42" t="s">
        <v>17</v>
      </c>
      <c r="C113" s="24">
        <f>C114</f>
        <v>79.8</v>
      </c>
      <c r="D113" s="24"/>
      <c r="E113" s="24"/>
    </row>
    <row r="114" spans="1:5" ht="25.5" customHeight="1" outlineLevel="1">
      <c r="A114" s="39" t="s">
        <v>16</v>
      </c>
      <c r="B114" s="40" t="s">
        <v>18</v>
      </c>
      <c r="C114" s="34">
        <v>79.8</v>
      </c>
      <c r="D114" s="34"/>
      <c r="E114" s="24"/>
    </row>
    <row r="115" spans="1:5" s="20" customFormat="1" ht="25.5" hidden="1" outlineLevel="1">
      <c r="A115" s="41" t="s">
        <v>140</v>
      </c>
      <c r="B115" s="42" t="s">
        <v>142</v>
      </c>
      <c r="C115" s="24">
        <f>C116</f>
        <v>0</v>
      </c>
      <c r="D115" s="24"/>
      <c r="E115" s="24"/>
    </row>
    <row r="116" spans="1:5" ht="25.5" hidden="1" outlineLevel="1">
      <c r="A116" s="39" t="s">
        <v>141</v>
      </c>
      <c r="B116" s="40" t="s">
        <v>143</v>
      </c>
      <c r="C116" s="34"/>
      <c r="D116" s="26"/>
      <c r="E116" s="24"/>
    </row>
    <row r="117" spans="1:5" s="20" customFormat="1" ht="38.25" customHeight="1" hidden="1" outlineLevel="1">
      <c r="A117" s="41" t="s">
        <v>70</v>
      </c>
      <c r="B117" s="42" t="s">
        <v>71</v>
      </c>
      <c r="C117" s="24">
        <f>C118</f>
        <v>0</v>
      </c>
      <c r="D117" s="31"/>
      <c r="E117" s="24"/>
    </row>
    <row r="118" spans="1:5" ht="43.5" customHeight="1" hidden="1" outlineLevel="1">
      <c r="A118" s="39" t="s">
        <v>69</v>
      </c>
      <c r="B118" s="40" t="s">
        <v>72</v>
      </c>
      <c r="C118" s="34"/>
      <c r="D118" s="26"/>
      <c r="E118" s="24"/>
    </row>
    <row r="119" spans="1:5" ht="12.75" hidden="1" outlineLevel="1">
      <c r="A119" s="39"/>
      <c r="B119" s="40"/>
      <c r="C119" s="34"/>
      <c r="D119" s="26"/>
      <c r="E119" s="24"/>
    </row>
    <row r="120" spans="1:5" ht="13.5" customHeight="1" hidden="1" collapsed="1">
      <c r="A120" s="3" t="s">
        <v>51</v>
      </c>
      <c r="B120" s="22" t="s">
        <v>114</v>
      </c>
      <c r="C120" s="24">
        <f>C121</f>
        <v>0</v>
      </c>
      <c r="D120" s="24"/>
      <c r="E120" s="24"/>
    </row>
    <row r="121" spans="1:5" ht="16.5" customHeight="1" hidden="1">
      <c r="A121" s="3" t="s">
        <v>52</v>
      </c>
      <c r="B121" s="5" t="s">
        <v>144</v>
      </c>
      <c r="C121" s="34">
        <f>SUM(C122:C128)</f>
        <v>0</v>
      </c>
      <c r="D121" s="34"/>
      <c r="E121" s="24"/>
    </row>
    <row r="122" spans="1:5" ht="38.25" hidden="1">
      <c r="A122" s="3" t="s">
        <v>59</v>
      </c>
      <c r="B122" s="5" t="s">
        <v>54</v>
      </c>
      <c r="C122" s="34"/>
      <c r="D122" s="26"/>
      <c r="E122" s="24"/>
    </row>
    <row r="123" spans="1:5" ht="25.5" hidden="1">
      <c r="A123" s="3"/>
      <c r="B123" s="5" t="s">
        <v>55</v>
      </c>
      <c r="C123" s="34"/>
      <c r="D123" s="26"/>
      <c r="E123" s="24"/>
    </row>
    <row r="124" spans="1:5" ht="25.5" hidden="1">
      <c r="A124" s="3"/>
      <c r="B124" s="5" t="s">
        <v>56</v>
      </c>
      <c r="C124" s="34"/>
      <c r="D124" s="26"/>
      <c r="E124" s="24"/>
    </row>
    <row r="125" spans="1:5" ht="12.75" hidden="1">
      <c r="A125" s="3"/>
      <c r="B125" s="5" t="s">
        <v>57</v>
      </c>
      <c r="C125" s="34"/>
      <c r="D125" s="26"/>
      <c r="E125" s="24"/>
    </row>
    <row r="126" spans="1:5" ht="29.25" customHeight="1" hidden="1">
      <c r="A126" s="3"/>
      <c r="B126" s="5" t="s">
        <v>58</v>
      </c>
      <c r="C126" s="34"/>
      <c r="D126" s="26"/>
      <c r="E126" s="24"/>
    </row>
    <row r="127" spans="1:5" ht="27" customHeight="1" hidden="1">
      <c r="A127" s="3"/>
      <c r="B127" s="5" t="s">
        <v>60</v>
      </c>
      <c r="C127" s="34"/>
      <c r="D127" s="26"/>
      <c r="E127" s="24"/>
    </row>
    <row r="128" spans="1:5" ht="12.75" hidden="1">
      <c r="A128" s="3"/>
      <c r="B128" s="5"/>
      <c r="C128" s="34"/>
      <c r="D128" s="26"/>
      <c r="E128" s="24"/>
    </row>
    <row r="129" spans="1:5" s="20" customFormat="1" ht="24" hidden="1">
      <c r="A129" s="19" t="s">
        <v>46</v>
      </c>
      <c r="B129" s="6" t="s">
        <v>45</v>
      </c>
      <c r="C129" s="24">
        <f>C130</f>
        <v>0</v>
      </c>
      <c r="D129" s="24"/>
      <c r="E129" s="24"/>
    </row>
    <row r="130" spans="1:5" ht="38.25" hidden="1">
      <c r="A130" s="3" t="s">
        <v>48</v>
      </c>
      <c r="B130" s="5" t="s">
        <v>47</v>
      </c>
      <c r="C130" s="34">
        <f>C131</f>
        <v>0</v>
      </c>
      <c r="D130" s="34"/>
      <c r="E130" s="24"/>
    </row>
    <row r="131" spans="1:5" ht="38.25" hidden="1">
      <c r="A131" s="3" t="s">
        <v>50</v>
      </c>
      <c r="B131" s="5" t="s">
        <v>49</v>
      </c>
      <c r="C131" s="34"/>
      <c r="D131" s="26"/>
      <c r="E131" s="24"/>
    </row>
    <row r="132" spans="1:5" s="20" customFormat="1" ht="25.5" hidden="1">
      <c r="A132" s="19" t="s">
        <v>64</v>
      </c>
      <c r="B132" s="6" t="s">
        <v>65</v>
      </c>
      <c r="C132" s="24">
        <f>C133</f>
        <v>0</v>
      </c>
      <c r="D132" s="24"/>
      <c r="E132" s="24"/>
    </row>
    <row r="133" spans="1:5" ht="25.5" hidden="1">
      <c r="A133" s="3" t="s">
        <v>67</v>
      </c>
      <c r="B133" s="5" t="s">
        <v>66</v>
      </c>
      <c r="C133" s="34"/>
      <c r="D133" s="26"/>
      <c r="E133" s="24"/>
    </row>
    <row r="134" spans="1:5" ht="25.5">
      <c r="A134" s="3" t="s">
        <v>107</v>
      </c>
      <c r="B134" s="6" t="s">
        <v>94</v>
      </c>
      <c r="C134" s="25">
        <f>C135</f>
        <v>0</v>
      </c>
      <c r="D134" s="25"/>
      <c r="E134" s="24"/>
    </row>
    <row r="135" spans="1:5" s="20" customFormat="1" ht="18" customHeight="1">
      <c r="A135" s="19" t="s">
        <v>108</v>
      </c>
      <c r="B135" s="6" t="s">
        <v>95</v>
      </c>
      <c r="C135" s="24">
        <f>C136</f>
        <v>0</v>
      </c>
      <c r="D135" s="24"/>
      <c r="E135" s="24"/>
    </row>
    <row r="136" spans="1:5" ht="20.25" customHeight="1">
      <c r="A136" s="3" t="s">
        <v>109</v>
      </c>
      <c r="B136" s="6" t="s">
        <v>96</v>
      </c>
      <c r="C136" s="24">
        <f>C137</f>
        <v>0</v>
      </c>
      <c r="D136" s="24"/>
      <c r="E136" s="24"/>
    </row>
    <row r="137" spans="1:5" ht="12.75">
      <c r="A137" s="3" t="s">
        <v>115</v>
      </c>
      <c r="B137" s="5" t="s">
        <v>110</v>
      </c>
      <c r="C137" s="29"/>
      <c r="D137" s="26"/>
      <c r="E137" s="24"/>
    </row>
    <row r="138" spans="1:5" ht="12.75">
      <c r="A138" s="13"/>
      <c r="B138" s="10" t="s">
        <v>97</v>
      </c>
      <c r="C138" s="24">
        <f>C11+C96+C134</f>
        <v>2350.6</v>
      </c>
      <c r="D138" s="24"/>
      <c r="E138" s="24"/>
    </row>
    <row r="139" spans="1:5" ht="12.75">
      <c r="A139" s="14"/>
      <c r="B139" s="5" t="s">
        <v>98</v>
      </c>
      <c r="C139" s="31"/>
      <c r="D139" s="26"/>
      <c r="E139" s="26"/>
    </row>
    <row r="140" spans="1:4" ht="12.75" hidden="1">
      <c r="A140" s="95"/>
      <c r="B140" s="96"/>
      <c r="C140" s="15"/>
      <c r="D140" s="18"/>
    </row>
    <row r="141" spans="1:4" ht="12.75" hidden="1">
      <c r="A141" s="3"/>
      <c r="B141" s="6"/>
      <c r="C141" s="8"/>
      <c r="D141" s="18"/>
    </row>
    <row r="142" spans="1:4" ht="12.75" hidden="1">
      <c r="A142" s="3"/>
      <c r="B142" s="5"/>
      <c r="C142" s="9"/>
      <c r="D142" s="18"/>
    </row>
    <row r="143" spans="1:4" ht="12.75" hidden="1">
      <c r="A143" s="3"/>
      <c r="B143" s="7"/>
      <c r="C143" s="16"/>
      <c r="D143" s="18"/>
    </row>
    <row r="144" spans="1:4" ht="12.75" hidden="1">
      <c r="A144" s="3"/>
      <c r="B144" s="5"/>
      <c r="C144" s="16"/>
      <c r="D144" s="18"/>
    </row>
    <row r="145" spans="1:4" ht="12.75" hidden="1">
      <c r="A145" s="3"/>
      <c r="B145" s="7"/>
      <c r="C145" s="16"/>
      <c r="D145" s="18"/>
    </row>
    <row r="146" spans="1:4" ht="12.75" hidden="1">
      <c r="A146" s="3"/>
      <c r="B146" s="6"/>
      <c r="C146" s="16"/>
      <c r="D146" s="18"/>
    </row>
    <row r="147" spans="1:4" ht="12.75" hidden="1">
      <c r="A147" s="3"/>
      <c r="B147" s="5"/>
      <c r="C147" s="16"/>
      <c r="D147" s="18"/>
    </row>
    <row r="148" spans="1:4" ht="12.75" hidden="1">
      <c r="A148" s="3"/>
      <c r="B148" s="7"/>
      <c r="C148" s="16"/>
      <c r="D148" s="18"/>
    </row>
    <row r="149" spans="1:4" ht="12.75" hidden="1">
      <c r="A149" s="3"/>
      <c r="B149" s="5"/>
      <c r="C149" s="16"/>
      <c r="D149" s="18"/>
    </row>
    <row r="150" spans="1:4" ht="12.75" hidden="1">
      <c r="A150" s="3"/>
      <c r="B150" s="7"/>
      <c r="C150" s="17"/>
      <c r="D150" s="18"/>
    </row>
    <row r="151" ht="12.75"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</sheetData>
  <mergeCells count="11">
    <mergeCell ref="A140:B140"/>
    <mergeCell ref="A6:C6"/>
    <mergeCell ref="B9:B10"/>
    <mergeCell ref="A7:C7"/>
    <mergeCell ref="A9:A10"/>
    <mergeCell ref="C9:C10"/>
    <mergeCell ref="D9:D10"/>
    <mergeCell ref="E9:E10"/>
    <mergeCell ref="C8:E8"/>
    <mergeCell ref="B1:E1"/>
    <mergeCell ref="B2:E2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1"/>
  <sheetViews>
    <sheetView workbookViewId="0" topLeftCell="A1">
      <pane xSplit="1" ySplit="10" topLeftCell="B11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59" sqref="C159"/>
    </sheetView>
  </sheetViews>
  <sheetFormatPr defaultColWidth="9.140625" defaultRowHeight="12.75" outlineLevelRow="1"/>
  <cols>
    <col min="1" max="1" width="21.421875" style="1" customWidth="1"/>
    <col min="2" max="2" width="70.7109375" style="2" customWidth="1"/>
    <col min="3" max="3" width="14.14062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107" t="s">
        <v>74</v>
      </c>
      <c r="C1" s="107"/>
      <c r="D1" s="107"/>
      <c r="E1" s="107"/>
    </row>
    <row r="2" spans="2:5" ht="12.75">
      <c r="B2" s="107" t="s">
        <v>119</v>
      </c>
      <c r="C2" s="107"/>
      <c r="D2" s="107"/>
      <c r="E2" s="107"/>
    </row>
    <row r="3" spans="2:3" ht="12.75">
      <c r="B3" s="23" t="s">
        <v>120</v>
      </c>
      <c r="C3" s="23"/>
    </row>
    <row r="4" spans="2:3" ht="12.75">
      <c r="B4" s="23" t="s">
        <v>19</v>
      </c>
      <c r="C4" s="23"/>
    </row>
    <row r="6" spans="1:3" ht="18.75">
      <c r="A6" s="97" t="s">
        <v>172</v>
      </c>
      <c r="B6" s="97"/>
      <c r="C6" s="97"/>
    </row>
    <row r="7" spans="1:3" ht="12.75" hidden="1">
      <c r="A7" s="99"/>
      <c r="B7" s="99"/>
      <c r="C7" s="99"/>
    </row>
    <row r="8" spans="3:5" ht="12.75">
      <c r="C8" s="106" t="s">
        <v>76</v>
      </c>
      <c r="D8" s="106"/>
      <c r="E8" s="106"/>
    </row>
    <row r="9" spans="1:5" ht="19.5" customHeight="1">
      <c r="A9" s="100" t="s">
        <v>77</v>
      </c>
      <c r="B9" s="98" t="s">
        <v>78</v>
      </c>
      <c r="C9" s="102" t="s">
        <v>79</v>
      </c>
      <c r="D9" s="104"/>
      <c r="E9" s="105"/>
    </row>
    <row r="10" spans="1:5" ht="20.25" customHeight="1">
      <c r="A10" s="101"/>
      <c r="B10" s="98"/>
      <c r="C10" s="103"/>
      <c r="D10" s="104"/>
      <c r="E10" s="105"/>
    </row>
    <row r="11" spans="1:5" s="20" customFormat="1" ht="12.75">
      <c r="A11" s="19" t="s">
        <v>100</v>
      </c>
      <c r="B11" s="4" t="s">
        <v>80</v>
      </c>
      <c r="C11" s="24">
        <f>C12+C36+C38+C51+C79+C82+C62+C60</f>
        <v>225</v>
      </c>
      <c r="D11" s="24"/>
      <c r="E11" s="24"/>
    </row>
    <row r="12" spans="1:5" s="20" customFormat="1" ht="15.75" customHeight="1">
      <c r="A12" s="19" t="s">
        <v>101</v>
      </c>
      <c r="B12" s="6" t="s">
        <v>81</v>
      </c>
      <c r="C12" s="24">
        <f>C15</f>
        <v>64</v>
      </c>
      <c r="D12" s="24"/>
      <c r="E12" s="24"/>
    </row>
    <row r="13" spans="1:5" ht="12.75" hidden="1">
      <c r="A13" s="3"/>
      <c r="B13" s="6"/>
      <c r="C13" s="25"/>
      <c r="D13" s="26"/>
      <c r="E13" s="24"/>
    </row>
    <row r="14" spans="1:5" ht="12.75" hidden="1">
      <c r="A14" s="3"/>
      <c r="B14" s="7"/>
      <c r="C14" s="27"/>
      <c r="D14" s="26"/>
      <c r="E14" s="24"/>
    </row>
    <row r="15" spans="1:5" ht="12.75">
      <c r="A15" s="3" t="s">
        <v>102</v>
      </c>
      <c r="B15" s="6" t="s">
        <v>82</v>
      </c>
      <c r="C15" s="25">
        <f>C16+C19</f>
        <v>64</v>
      </c>
      <c r="D15" s="25"/>
      <c r="E15" s="25"/>
    </row>
    <row r="16" spans="1:5" ht="25.5">
      <c r="A16" s="3" t="s">
        <v>111</v>
      </c>
      <c r="B16" s="5" t="s">
        <v>161</v>
      </c>
      <c r="C16" s="28">
        <f>C17+C18</f>
        <v>64</v>
      </c>
      <c r="D16" s="28"/>
      <c r="E16" s="28"/>
    </row>
    <row r="17" spans="1:5" ht="55.5" customHeight="1">
      <c r="A17" s="45" t="s">
        <v>160</v>
      </c>
      <c r="B17" s="7" t="s">
        <v>41</v>
      </c>
      <c r="C17" s="46">
        <v>64</v>
      </c>
      <c r="D17" s="47"/>
      <c r="E17" s="46"/>
    </row>
    <row r="18" spans="1:5" ht="51" hidden="1">
      <c r="A18" s="3" t="s">
        <v>61</v>
      </c>
      <c r="B18" s="21" t="s">
        <v>68</v>
      </c>
      <c r="C18" s="25"/>
      <c r="D18" s="26"/>
      <c r="E18" s="24"/>
    </row>
    <row r="19" spans="1:5" ht="25.5" hidden="1">
      <c r="A19" s="3" t="s">
        <v>62</v>
      </c>
      <c r="B19" s="5" t="s">
        <v>63</v>
      </c>
      <c r="C19" s="24"/>
      <c r="D19" s="26"/>
      <c r="E19" s="24"/>
    </row>
    <row r="20" spans="1:5" ht="12.75" hidden="1">
      <c r="A20" s="3"/>
      <c r="B20" s="7"/>
      <c r="C20" s="27"/>
      <c r="D20" s="26"/>
      <c r="E20" s="24"/>
    </row>
    <row r="21" spans="1:5" ht="12.75" hidden="1">
      <c r="A21" s="3"/>
      <c r="B21" s="5"/>
      <c r="C21" s="29"/>
      <c r="D21" s="26"/>
      <c r="E21" s="24"/>
    </row>
    <row r="22" spans="1:5" ht="12.75" hidden="1">
      <c r="A22" s="3"/>
      <c r="B22" s="5"/>
      <c r="C22" s="29"/>
      <c r="D22" s="26"/>
      <c r="E22" s="24"/>
    </row>
    <row r="23" spans="1:5" ht="12.75" hidden="1">
      <c r="A23" s="3"/>
      <c r="B23" s="5"/>
      <c r="C23" s="29"/>
      <c r="D23" s="26"/>
      <c r="E23" s="24"/>
    </row>
    <row r="24" spans="1:5" ht="12.75" hidden="1">
      <c r="A24" s="3"/>
      <c r="B24" s="5"/>
      <c r="C24" s="29"/>
      <c r="D24" s="26"/>
      <c r="E24" s="24"/>
    </row>
    <row r="25" spans="1:5" ht="12.75" hidden="1">
      <c r="A25" s="3"/>
      <c r="B25" s="5"/>
      <c r="C25" s="25"/>
      <c r="D25" s="26"/>
      <c r="E25" s="24"/>
    </row>
    <row r="26" spans="1:5" ht="12.75" hidden="1">
      <c r="A26" s="3"/>
      <c r="B26" s="7"/>
      <c r="C26" s="27"/>
      <c r="D26" s="26"/>
      <c r="E26" s="24"/>
    </row>
    <row r="27" spans="1:5" ht="12.75" hidden="1">
      <c r="A27" s="3"/>
      <c r="B27" s="7"/>
      <c r="C27" s="27"/>
      <c r="D27" s="26"/>
      <c r="E27" s="24"/>
    </row>
    <row r="28" spans="1:5" ht="12.75" hidden="1">
      <c r="A28" s="3"/>
      <c r="B28" s="7"/>
      <c r="C28" s="27"/>
      <c r="D28" s="26"/>
      <c r="E28" s="24"/>
    </row>
    <row r="29" spans="1:5" ht="12.75" hidden="1">
      <c r="A29" s="3"/>
      <c r="B29" s="5"/>
      <c r="C29" s="25"/>
      <c r="D29" s="26"/>
      <c r="E29" s="24"/>
    </row>
    <row r="30" spans="1:5" ht="12.75" hidden="1">
      <c r="A30" s="3"/>
      <c r="B30" s="7"/>
      <c r="C30" s="27"/>
      <c r="D30" s="26"/>
      <c r="E30" s="24"/>
    </row>
    <row r="31" spans="1:5" ht="12.75" hidden="1">
      <c r="A31" s="3"/>
      <c r="B31" s="7"/>
      <c r="C31" s="27"/>
      <c r="D31" s="26"/>
      <c r="E31" s="24"/>
    </row>
    <row r="32" spans="1:5" ht="12.75" hidden="1">
      <c r="A32" s="3"/>
      <c r="B32" s="7"/>
      <c r="C32" s="27"/>
      <c r="D32" s="26"/>
      <c r="E32" s="24"/>
    </row>
    <row r="33" spans="1:5" ht="12.75" hidden="1">
      <c r="A33" s="3"/>
      <c r="B33" s="5"/>
      <c r="C33" s="29"/>
      <c r="D33" s="26"/>
      <c r="E33" s="24"/>
    </row>
    <row r="34" spans="1:5" ht="12.75" hidden="1">
      <c r="A34" s="3"/>
      <c r="B34" s="5"/>
      <c r="C34" s="29"/>
      <c r="D34" s="26"/>
      <c r="E34" s="24"/>
    </row>
    <row r="35" spans="1:5" ht="12.75" hidden="1">
      <c r="A35" s="3"/>
      <c r="B35" s="5"/>
      <c r="C35" s="29"/>
      <c r="D35" s="26"/>
      <c r="E35" s="24"/>
    </row>
    <row r="36" spans="1:5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</row>
    <row r="37" spans="1:5" ht="15" customHeight="1">
      <c r="A37" s="3" t="s">
        <v>25</v>
      </c>
      <c r="B37" s="21" t="s">
        <v>26</v>
      </c>
      <c r="C37" s="30"/>
      <c r="D37" s="26"/>
      <c r="E37" s="24"/>
    </row>
    <row r="38" spans="1:5" s="20" customFormat="1" ht="12.75">
      <c r="A38" s="19" t="s">
        <v>112</v>
      </c>
      <c r="B38" s="6" t="s">
        <v>27</v>
      </c>
      <c r="C38" s="24">
        <f>C39+C41</f>
        <v>133</v>
      </c>
      <c r="D38" s="24"/>
      <c r="E38" s="24"/>
    </row>
    <row r="39" spans="1:5" s="20" customFormat="1" ht="12.75">
      <c r="A39" s="19" t="s">
        <v>28</v>
      </c>
      <c r="B39" s="6" t="s">
        <v>113</v>
      </c>
      <c r="C39" s="24">
        <f>C40</f>
        <v>13</v>
      </c>
      <c r="D39" s="24"/>
      <c r="E39" s="24"/>
    </row>
    <row r="40" spans="1:5" ht="12.75">
      <c r="A40" s="3" t="s">
        <v>29</v>
      </c>
      <c r="B40" s="21" t="s">
        <v>30</v>
      </c>
      <c r="C40" s="30">
        <v>13</v>
      </c>
      <c r="D40" s="26"/>
      <c r="E40" s="24"/>
    </row>
    <row r="41" spans="1:5" s="20" customFormat="1" ht="12.75">
      <c r="A41" s="19" t="s">
        <v>31</v>
      </c>
      <c r="B41" s="6" t="s">
        <v>32</v>
      </c>
      <c r="C41" s="24">
        <f>C42+C48</f>
        <v>120</v>
      </c>
      <c r="D41" s="31"/>
      <c r="E41" s="24"/>
    </row>
    <row r="42" spans="1:5" s="20" customFormat="1" ht="27">
      <c r="A42" s="19" t="s">
        <v>33</v>
      </c>
      <c r="B42" s="35" t="s">
        <v>34</v>
      </c>
      <c r="C42" s="37">
        <f>C43</f>
        <v>120</v>
      </c>
      <c r="D42" s="37"/>
      <c r="E42" s="37"/>
    </row>
    <row r="43" spans="1:5" ht="25.5">
      <c r="A43" s="3" t="s">
        <v>35</v>
      </c>
      <c r="B43" s="7" t="s">
        <v>36</v>
      </c>
      <c r="C43" s="27">
        <v>120</v>
      </c>
      <c r="D43" s="26"/>
      <c r="E43" s="33"/>
    </row>
    <row r="44" spans="1:5" ht="12.75" hidden="1">
      <c r="A44" s="3"/>
      <c r="B44" s="6"/>
      <c r="C44" s="25"/>
      <c r="D44" s="26"/>
      <c r="E44" s="24"/>
    </row>
    <row r="45" spans="1:5" ht="12.75" hidden="1">
      <c r="A45" s="3"/>
      <c r="B45" s="5"/>
      <c r="C45" s="29"/>
      <c r="D45" s="26"/>
      <c r="E45" s="24"/>
    </row>
    <row r="46" spans="1:5" ht="12.75" hidden="1">
      <c r="A46" s="3"/>
      <c r="B46" s="5"/>
      <c r="C46" s="25"/>
      <c r="D46" s="26"/>
      <c r="E46" s="24"/>
    </row>
    <row r="47" spans="1:5" ht="12.75" hidden="1">
      <c r="A47" s="3"/>
      <c r="B47" s="5"/>
      <c r="C47" s="29"/>
      <c r="D47" s="26"/>
      <c r="E47" s="24"/>
    </row>
    <row r="48" spans="1:5" ht="27">
      <c r="A48" s="19" t="s">
        <v>37</v>
      </c>
      <c r="B48" s="35" t="s">
        <v>40</v>
      </c>
      <c r="C48" s="29">
        <f>C49</f>
        <v>0</v>
      </c>
      <c r="D48" s="26"/>
      <c r="E48" s="24"/>
    </row>
    <row r="49" spans="1:5" ht="25.5">
      <c r="A49" s="3" t="s">
        <v>38</v>
      </c>
      <c r="B49" s="7" t="s">
        <v>39</v>
      </c>
      <c r="C49" s="29"/>
      <c r="D49" s="26"/>
      <c r="E49" s="24"/>
    </row>
    <row r="50" spans="1:5" ht="12.75">
      <c r="A50" s="3"/>
      <c r="B50" s="5"/>
      <c r="C50" s="29"/>
      <c r="D50" s="26"/>
      <c r="E50" s="24"/>
    </row>
    <row r="51" spans="1:5" ht="25.5">
      <c r="A51" s="19" t="s">
        <v>99</v>
      </c>
      <c r="B51" s="6" t="s">
        <v>84</v>
      </c>
      <c r="C51" s="24">
        <f>C54</f>
        <v>8</v>
      </c>
      <c r="D51" s="24"/>
      <c r="E51" s="24"/>
    </row>
    <row r="52" spans="1:5" ht="12.75" hidden="1">
      <c r="A52" s="3"/>
      <c r="B52" s="6"/>
      <c r="C52" s="25">
        <v>5000</v>
      </c>
      <c r="D52" s="26"/>
      <c r="E52" s="24"/>
    </row>
    <row r="53" spans="1:5" ht="12.75" hidden="1">
      <c r="A53" s="3"/>
      <c r="B53" s="5"/>
      <c r="C53" s="29">
        <v>5000</v>
      </c>
      <c r="D53" s="26"/>
      <c r="E53" s="24"/>
    </row>
    <row r="54" spans="1:5" ht="25.5">
      <c r="A54" s="3" t="s">
        <v>104</v>
      </c>
      <c r="B54" s="6" t="s">
        <v>85</v>
      </c>
      <c r="C54" s="25">
        <f>C55+C58</f>
        <v>8</v>
      </c>
      <c r="D54" s="25"/>
      <c r="E54" s="24"/>
    </row>
    <row r="55" spans="1:5" ht="38.25">
      <c r="A55" s="3" t="s">
        <v>73</v>
      </c>
      <c r="B55" s="6" t="s">
        <v>21</v>
      </c>
      <c r="C55" s="25">
        <f>C56</f>
        <v>8</v>
      </c>
      <c r="D55" s="25"/>
      <c r="E55" s="24"/>
    </row>
    <row r="56" spans="1:5" ht="60" customHeight="1">
      <c r="A56" s="48" t="s">
        <v>22</v>
      </c>
      <c r="B56" s="35" t="s">
        <v>23</v>
      </c>
      <c r="C56" s="33">
        <f>C57</f>
        <v>8</v>
      </c>
      <c r="D56" s="25"/>
      <c r="E56" s="24"/>
    </row>
    <row r="57" spans="1:5" ht="51.75" customHeight="1">
      <c r="A57" s="3" t="s">
        <v>20</v>
      </c>
      <c r="B57" s="21" t="s">
        <v>23</v>
      </c>
      <c r="C57" s="33">
        <v>8</v>
      </c>
      <c r="D57" s="25"/>
      <c r="E57" s="24"/>
    </row>
    <row r="58" spans="1:5" s="20" customFormat="1" ht="69" customHeight="1">
      <c r="A58" s="19" t="s">
        <v>75</v>
      </c>
      <c r="B58" s="6" t="s">
        <v>162</v>
      </c>
      <c r="C58" s="24">
        <f>C59</f>
        <v>0</v>
      </c>
      <c r="D58" s="24"/>
      <c r="E58" s="24"/>
    </row>
    <row r="59" spans="1:5" ht="38.25">
      <c r="A59" s="3" t="s">
        <v>126</v>
      </c>
      <c r="B59" s="7" t="s">
        <v>0</v>
      </c>
      <c r="C59" s="32"/>
      <c r="D59" s="26"/>
      <c r="E59" s="24"/>
    </row>
    <row r="60" spans="1:5" s="20" customFormat="1" ht="13.5" hidden="1">
      <c r="A60" s="19"/>
      <c r="B60" s="35"/>
      <c r="C60" s="36">
        <f>C61</f>
        <v>0</v>
      </c>
      <c r="D60" s="31"/>
      <c r="E60" s="24"/>
    </row>
    <row r="61" spans="1:5" ht="12.75" hidden="1">
      <c r="A61" s="3"/>
      <c r="B61" s="7"/>
      <c r="C61" s="32"/>
      <c r="D61" s="26"/>
      <c r="E61" s="24"/>
    </row>
    <row r="62" spans="1:5" ht="27">
      <c r="A62" s="19" t="s">
        <v>2</v>
      </c>
      <c r="B62" s="35" t="s">
        <v>116</v>
      </c>
      <c r="C62" s="36">
        <f>C63</f>
        <v>2</v>
      </c>
      <c r="D62" s="36"/>
      <c r="E62" s="36"/>
    </row>
    <row r="63" spans="1:5" ht="15" customHeight="1">
      <c r="A63" s="19" t="s">
        <v>3</v>
      </c>
      <c r="B63" s="6" t="s">
        <v>117</v>
      </c>
      <c r="C63" s="24">
        <f>C64</f>
        <v>2</v>
      </c>
      <c r="D63" s="24"/>
      <c r="E63" s="24"/>
    </row>
    <row r="64" spans="1:5" ht="25.5">
      <c r="A64" s="3" t="s">
        <v>1</v>
      </c>
      <c r="B64" s="7" t="s">
        <v>118</v>
      </c>
      <c r="C64" s="32">
        <v>2</v>
      </c>
      <c r="D64" s="26"/>
      <c r="E64" s="24"/>
    </row>
    <row r="65" spans="1:5" ht="25.5" customHeight="1" hidden="1">
      <c r="A65" s="3"/>
      <c r="B65" s="6"/>
      <c r="C65" s="25"/>
      <c r="D65" s="26"/>
      <c r="E65" s="24"/>
    </row>
    <row r="66" spans="1:5" ht="12.75" hidden="1">
      <c r="A66" s="3"/>
      <c r="B66" s="5"/>
      <c r="C66" s="24"/>
      <c r="D66" s="26"/>
      <c r="E66" s="24"/>
    </row>
    <row r="67" spans="1:5" ht="12.75" hidden="1">
      <c r="A67" s="3"/>
      <c r="B67" s="7"/>
      <c r="C67" s="32"/>
      <c r="D67" s="26"/>
      <c r="E67" s="24"/>
    </row>
    <row r="68" spans="1:5" ht="12.75" hidden="1">
      <c r="A68" s="3"/>
      <c r="B68" s="5"/>
      <c r="C68" s="25"/>
      <c r="D68" s="26"/>
      <c r="E68" s="24"/>
    </row>
    <row r="69" spans="1:5" ht="12.75" hidden="1">
      <c r="A69" s="3"/>
      <c r="B69" s="6"/>
      <c r="C69" s="28"/>
      <c r="D69" s="26"/>
      <c r="E69" s="24"/>
    </row>
    <row r="70" spans="1:5" ht="12.75" hidden="1">
      <c r="A70" s="3"/>
      <c r="B70" s="5"/>
      <c r="C70" s="25"/>
      <c r="D70" s="26"/>
      <c r="E70" s="24"/>
    </row>
    <row r="71" spans="1:5" ht="12.75" hidden="1">
      <c r="A71" s="3"/>
      <c r="B71" s="6"/>
      <c r="C71" s="25"/>
      <c r="D71" s="26"/>
      <c r="E71" s="24"/>
    </row>
    <row r="72" spans="1:5" ht="12.75" hidden="1">
      <c r="A72" s="3"/>
      <c r="B72" s="5"/>
      <c r="C72" s="33"/>
      <c r="D72" s="26"/>
      <c r="E72" s="24"/>
    </row>
    <row r="73" spans="1:5" ht="12.75" hidden="1">
      <c r="A73" s="3"/>
      <c r="B73" s="7"/>
      <c r="C73" s="32"/>
      <c r="D73" s="26"/>
      <c r="E73" s="24"/>
    </row>
    <row r="74" spans="1:5" ht="21" customHeight="1" hidden="1">
      <c r="A74" s="3"/>
      <c r="B74" s="5"/>
      <c r="C74" s="34"/>
      <c r="D74" s="26"/>
      <c r="E74" s="24"/>
    </row>
    <row r="75" spans="1:5" ht="12.75" hidden="1">
      <c r="A75" s="3"/>
      <c r="B75" s="7"/>
      <c r="C75" s="32"/>
      <c r="D75" s="26"/>
      <c r="E75" s="24"/>
    </row>
    <row r="76" spans="1:5" ht="12.75" hidden="1">
      <c r="A76" s="3"/>
      <c r="B76" s="5"/>
      <c r="C76" s="25"/>
      <c r="D76" s="26"/>
      <c r="E76" s="24"/>
    </row>
    <row r="77" spans="1:5" ht="12.75" hidden="1">
      <c r="A77" s="3"/>
      <c r="B77" s="6"/>
      <c r="C77" s="25"/>
      <c r="D77" s="26"/>
      <c r="E77" s="24"/>
    </row>
    <row r="78" spans="1:5" ht="12.75" hidden="1">
      <c r="A78" s="3"/>
      <c r="B78" s="5"/>
      <c r="C78" s="28"/>
      <c r="D78" s="26"/>
      <c r="E78" s="24"/>
    </row>
    <row r="79" spans="1:5" s="20" customFormat="1" ht="12.75">
      <c r="A79" s="19" t="s">
        <v>4</v>
      </c>
      <c r="B79" s="6" t="s">
        <v>127</v>
      </c>
      <c r="C79" s="24">
        <f>C80</f>
        <v>18</v>
      </c>
      <c r="D79" s="24"/>
      <c r="E79" s="24"/>
    </row>
    <row r="80" spans="1:5" ht="12.75">
      <c r="A80" s="3" t="s">
        <v>5</v>
      </c>
      <c r="B80" s="6" t="s">
        <v>6</v>
      </c>
      <c r="C80" s="24">
        <f>C81</f>
        <v>18</v>
      </c>
      <c r="D80" s="24"/>
      <c r="E80" s="24"/>
    </row>
    <row r="81" spans="1:5" ht="30" customHeight="1">
      <c r="A81" s="3" t="s">
        <v>7</v>
      </c>
      <c r="B81" s="5" t="s">
        <v>8</v>
      </c>
      <c r="C81" s="28">
        <v>18</v>
      </c>
      <c r="D81" s="28"/>
      <c r="E81" s="30"/>
    </row>
    <row r="82" spans="1:5" s="20" customFormat="1" ht="17.25" customHeight="1" hidden="1">
      <c r="A82" s="19" t="s">
        <v>105</v>
      </c>
      <c r="B82" s="6" t="s">
        <v>106</v>
      </c>
      <c r="C82" s="30">
        <f>C83+C85+C86+C88+C89+C90+C91+C94</f>
        <v>0</v>
      </c>
      <c r="D82" s="30"/>
      <c r="E82" s="30"/>
    </row>
    <row r="83" spans="1:5" s="20" customFormat="1" ht="20.25" customHeight="1" hidden="1">
      <c r="A83" s="19" t="s">
        <v>121</v>
      </c>
      <c r="B83" s="6" t="s">
        <v>122</v>
      </c>
      <c r="C83" s="30">
        <f>C84</f>
        <v>0</v>
      </c>
      <c r="D83" s="30"/>
      <c r="E83" s="30"/>
    </row>
    <row r="84" spans="1:5" s="44" customFormat="1" ht="40.5" customHeight="1" hidden="1">
      <c r="A84" s="43" t="s">
        <v>145</v>
      </c>
      <c r="B84" s="21" t="s">
        <v>146</v>
      </c>
      <c r="C84" s="38"/>
      <c r="D84" s="38"/>
      <c r="E84" s="30"/>
    </row>
    <row r="85" spans="1:5" s="20" customFormat="1" ht="55.5" customHeight="1" hidden="1">
      <c r="A85" s="19" t="s">
        <v>124</v>
      </c>
      <c r="B85" s="6" t="s">
        <v>147</v>
      </c>
      <c r="C85" s="30"/>
      <c r="D85" s="30"/>
      <c r="E85" s="30"/>
    </row>
    <row r="86" spans="1:5" s="20" customFormat="1" ht="28.5" customHeight="1" hidden="1">
      <c r="A86" s="19" t="s">
        <v>148</v>
      </c>
      <c r="B86" s="6" t="s">
        <v>149</v>
      </c>
      <c r="C86" s="30">
        <f>C87</f>
        <v>0</v>
      </c>
      <c r="D86" s="30"/>
      <c r="E86" s="30"/>
    </row>
    <row r="87" spans="1:5" s="44" customFormat="1" ht="40.5" customHeight="1" hidden="1">
      <c r="A87" s="43" t="s">
        <v>123</v>
      </c>
      <c r="B87" s="21" t="s">
        <v>150</v>
      </c>
      <c r="C87" s="38"/>
      <c r="D87" s="38"/>
      <c r="E87" s="30"/>
    </row>
    <row r="88" spans="1:5" s="20" customFormat="1" ht="28.5" customHeight="1" hidden="1">
      <c r="A88" s="19" t="s">
        <v>151</v>
      </c>
      <c r="B88" s="6" t="s">
        <v>152</v>
      </c>
      <c r="C88" s="30"/>
      <c r="D88" s="30"/>
      <c r="E88" s="30"/>
    </row>
    <row r="89" spans="1:5" s="20" customFormat="1" ht="41.25" customHeight="1" hidden="1">
      <c r="A89" s="19" t="s">
        <v>153</v>
      </c>
      <c r="B89" s="6" t="s">
        <v>154</v>
      </c>
      <c r="C89" s="30"/>
      <c r="D89" s="30"/>
      <c r="E89" s="30"/>
    </row>
    <row r="90" spans="1:5" s="20" customFormat="1" ht="27" customHeight="1" hidden="1">
      <c r="A90" s="19" t="s">
        <v>155</v>
      </c>
      <c r="B90" s="6" t="s">
        <v>156</v>
      </c>
      <c r="C90" s="30"/>
      <c r="D90" s="30"/>
      <c r="E90" s="30"/>
    </row>
    <row r="91" spans="1:5" s="20" customFormat="1" ht="26.25" customHeight="1" hidden="1">
      <c r="A91" s="19" t="s">
        <v>157</v>
      </c>
      <c r="B91" s="6" t="s">
        <v>158</v>
      </c>
      <c r="C91" s="30">
        <f>C93</f>
        <v>0</v>
      </c>
      <c r="D91" s="30"/>
      <c r="E91" s="30"/>
    </row>
    <row r="92" spans="1:5" s="20" customFormat="1" ht="17.25" customHeight="1" hidden="1">
      <c r="A92" s="19"/>
      <c r="B92" s="6"/>
      <c r="C92" s="30"/>
      <c r="D92" s="30"/>
      <c r="E92" s="30"/>
    </row>
    <row r="93" spans="1:5" s="44" customFormat="1" ht="17.25" customHeight="1" hidden="1">
      <c r="A93" s="43" t="s">
        <v>125</v>
      </c>
      <c r="B93" s="21" t="s">
        <v>159</v>
      </c>
      <c r="C93" s="38"/>
      <c r="D93" s="38"/>
      <c r="E93" s="38"/>
    </row>
    <row r="94" spans="1:5" s="20" customFormat="1" ht="30" customHeight="1" hidden="1">
      <c r="A94" s="19"/>
      <c r="B94" s="6"/>
      <c r="C94" s="30"/>
      <c r="D94" s="30"/>
      <c r="E94" s="30"/>
    </row>
    <row r="95" spans="1:5" ht="12.75" hidden="1">
      <c r="A95" s="3"/>
      <c r="B95" s="10"/>
      <c r="C95" s="34"/>
      <c r="D95" s="26"/>
      <c r="E95" s="24"/>
    </row>
    <row r="96" spans="1:5" ht="12.75">
      <c r="A96" s="3" t="s">
        <v>86</v>
      </c>
      <c r="B96" s="6" t="s">
        <v>87</v>
      </c>
      <c r="C96" s="24">
        <f>C97</f>
        <v>1116.1</v>
      </c>
      <c r="D96" s="24"/>
      <c r="E96" s="24"/>
    </row>
    <row r="97" spans="1:5" ht="38.25" customHeight="1">
      <c r="A97" s="3" t="s">
        <v>88</v>
      </c>
      <c r="B97" s="5" t="s">
        <v>89</v>
      </c>
      <c r="C97" s="24">
        <f>C98+C103+C129+C133</f>
        <v>1116.1</v>
      </c>
      <c r="D97" s="24"/>
      <c r="E97" s="24"/>
    </row>
    <row r="98" spans="1:5" ht="18" customHeight="1">
      <c r="A98" s="3" t="s">
        <v>128</v>
      </c>
      <c r="B98" s="6" t="s">
        <v>90</v>
      </c>
      <c r="C98" s="24">
        <f>C100</f>
        <v>1092</v>
      </c>
      <c r="D98" s="24"/>
      <c r="E98" s="24"/>
    </row>
    <row r="99" spans="1:5" ht="12.75">
      <c r="A99" s="3" t="s">
        <v>129</v>
      </c>
      <c r="B99" s="6" t="s">
        <v>130</v>
      </c>
      <c r="C99" s="24">
        <f>C100</f>
        <v>1092</v>
      </c>
      <c r="D99" s="24"/>
      <c r="E99" s="24"/>
    </row>
    <row r="100" spans="1:5" ht="25.5">
      <c r="A100" s="3" t="s">
        <v>9</v>
      </c>
      <c r="B100" s="5" t="s">
        <v>10</v>
      </c>
      <c r="C100" s="28">
        <v>1092</v>
      </c>
      <c r="D100" s="26"/>
      <c r="E100" s="24"/>
    </row>
    <row r="101" spans="1:5" ht="38.25" hidden="1" outlineLevel="1">
      <c r="A101" s="11" t="s">
        <v>91</v>
      </c>
      <c r="B101" s="12" t="s">
        <v>92</v>
      </c>
      <c r="C101" s="34"/>
      <c r="D101" s="26"/>
      <c r="E101" s="24"/>
    </row>
    <row r="102" spans="1:5" ht="12.75" hidden="1" collapsed="1">
      <c r="A102" s="3"/>
      <c r="B102" s="5"/>
      <c r="C102" s="28"/>
      <c r="D102" s="26"/>
      <c r="E102" s="24"/>
    </row>
    <row r="103" spans="1:5" ht="15.75" customHeight="1">
      <c r="A103" s="3" t="s">
        <v>11</v>
      </c>
      <c r="B103" s="6" t="s">
        <v>93</v>
      </c>
      <c r="C103" s="24">
        <f>C104+C106+C108+C111+C115+C120+C113+C117</f>
        <v>24.1</v>
      </c>
      <c r="D103" s="24"/>
      <c r="E103" s="24"/>
    </row>
    <row r="104" spans="1:5" ht="25.5" hidden="1">
      <c r="A104" s="3" t="s">
        <v>132</v>
      </c>
      <c r="B104" s="6" t="s">
        <v>53</v>
      </c>
      <c r="C104" s="24">
        <f>C105</f>
        <v>0</v>
      </c>
      <c r="D104" s="24"/>
      <c r="E104" s="24"/>
    </row>
    <row r="105" spans="1:5" ht="28.5" customHeight="1" hidden="1">
      <c r="A105" s="3" t="s">
        <v>44</v>
      </c>
      <c r="B105" s="21" t="s">
        <v>133</v>
      </c>
      <c r="C105" s="33"/>
      <c r="D105" s="33"/>
      <c r="E105" s="24"/>
    </row>
    <row r="106" spans="1:5" s="20" customFormat="1" ht="25.5">
      <c r="A106" s="19" t="s">
        <v>13</v>
      </c>
      <c r="B106" s="6" t="s">
        <v>131</v>
      </c>
      <c r="C106" s="24">
        <f>C107</f>
        <v>22.8</v>
      </c>
      <c r="D106" s="24"/>
      <c r="E106" s="24"/>
    </row>
    <row r="107" spans="1:5" ht="26.25" customHeight="1">
      <c r="A107" s="3" t="s">
        <v>14</v>
      </c>
      <c r="B107" s="5" t="s">
        <v>12</v>
      </c>
      <c r="C107" s="28">
        <v>22.8</v>
      </c>
      <c r="D107" s="26"/>
      <c r="E107" s="24"/>
    </row>
    <row r="108" spans="1:5" ht="51" hidden="1">
      <c r="A108" s="19" t="s">
        <v>134</v>
      </c>
      <c r="B108" s="6" t="s">
        <v>42</v>
      </c>
      <c r="C108" s="24">
        <f>C109</f>
        <v>0</v>
      </c>
      <c r="D108" s="24"/>
      <c r="E108" s="24"/>
    </row>
    <row r="109" spans="1:5" ht="51" hidden="1">
      <c r="A109" s="3" t="s">
        <v>135</v>
      </c>
      <c r="B109" s="5" t="s">
        <v>43</v>
      </c>
      <c r="C109" s="28"/>
      <c r="D109" s="26"/>
      <c r="E109" s="24"/>
    </row>
    <row r="110" spans="1:5" ht="12.75" hidden="1" outlineLevel="1">
      <c r="A110" s="39"/>
      <c r="B110" s="40"/>
      <c r="C110" s="34"/>
      <c r="D110" s="26"/>
      <c r="E110" s="24"/>
    </row>
    <row r="111" spans="1:5" s="20" customFormat="1" ht="25.5" hidden="1" outlineLevel="1">
      <c r="A111" s="41" t="s">
        <v>136</v>
      </c>
      <c r="B111" s="42" t="s">
        <v>138</v>
      </c>
      <c r="C111" s="24">
        <f>C112</f>
        <v>0</v>
      </c>
      <c r="D111" s="24"/>
      <c r="E111" s="24"/>
    </row>
    <row r="112" spans="1:5" ht="25.5" hidden="1" outlineLevel="1">
      <c r="A112" s="39" t="s">
        <v>137</v>
      </c>
      <c r="B112" s="40" t="s">
        <v>139</v>
      </c>
      <c r="C112" s="34"/>
      <c r="D112" s="26"/>
      <c r="E112" s="24"/>
    </row>
    <row r="113" spans="1:5" s="20" customFormat="1" ht="25.5" outlineLevel="1">
      <c r="A113" s="41" t="s">
        <v>15</v>
      </c>
      <c r="B113" s="42" t="s">
        <v>17</v>
      </c>
      <c r="C113" s="24">
        <f>C114</f>
        <v>1.3</v>
      </c>
      <c r="D113" s="24"/>
      <c r="E113" s="24"/>
    </row>
    <row r="114" spans="1:5" ht="25.5" customHeight="1" outlineLevel="1">
      <c r="A114" s="39" t="s">
        <v>16</v>
      </c>
      <c r="B114" s="40" t="s">
        <v>18</v>
      </c>
      <c r="C114" s="34">
        <v>1.3</v>
      </c>
      <c r="D114" s="34"/>
      <c r="E114" s="24"/>
    </row>
    <row r="115" spans="1:5" s="20" customFormat="1" ht="25.5" hidden="1" outlineLevel="1">
      <c r="A115" s="41" t="s">
        <v>140</v>
      </c>
      <c r="B115" s="42" t="s">
        <v>142</v>
      </c>
      <c r="C115" s="24">
        <f>C116</f>
        <v>0</v>
      </c>
      <c r="D115" s="24"/>
      <c r="E115" s="24"/>
    </row>
    <row r="116" spans="1:5" ht="25.5" hidden="1" outlineLevel="1">
      <c r="A116" s="39" t="s">
        <v>141</v>
      </c>
      <c r="B116" s="40" t="s">
        <v>143</v>
      </c>
      <c r="C116" s="34"/>
      <c r="D116" s="26"/>
      <c r="E116" s="24"/>
    </row>
    <row r="117" spans="1:5" s="20" customFormat="1" ht="38.25" customHeight="1" hidden="1" outlineLevel="1">
      <c r="A117" s="41" t="s">
        <v>70</v>
      </c>
      <c r="B117" s="42" t="s">
        <v>71</v>
      </c>
      <c r="C117" s="24">
        <f>C118</f>
        <v>0</v>
      </c>
      <c r="D117" s="31"/>
      <c r="E117" s="24"/>
    </row>
    <row r="118" spans="1:5" ht="43.5" customHeight="1" hidden="1" outlineLevel="1">
      <c r="A118" s="39" t="s">
        <v>69</v>
      </c>
      <c r="B118" s="40" t="s">
        <v>72</v>
      </c>
      <c r="C118" s="34"/>
      <c r="D118" s="26"/>
      <c r="E118" s="24"/>
    </row>
    <row r="119" spans="1:5" ht="12.75" hidden="1" outlineLevel="1">
      <c r="A119" s="39"/>
      <c r="B119" s="40"/>
      <c r="C119" s="34"/>
      <c r="D119" s="26"/>
      <c r="E119" s="24"/>
    </row>
    <row r="120" spans="1:5" ht="13.5" customHeight="1" hidden="1" collapsed="1">
      <c r="A120" s="3" t="s">
        <v>51</v>
      </c>
      <c r="B120" s="22" t="s">
        <v>114</v>
      </c>
      <c r="C120" s="24">
        <f>C121</f>
        <v>0</v>
      </c>
      <c r="D120" s="24"/>
      <c r="E120" s="24"/>
    </row>
    <row r="121" spans="1:5" ht="16.5" customHeight="1" hidden="1">
      <c r="A121" s="3" t="s">
        <v>52</v>
      </c>
      <c r="B121" s="5" t="s">
        <v>144</v>
      </c>
      <c r="C121" s="34">
        <f>SUM(C122:C128)</f>
        <v>0</v>
      </c>
      <c r="D121" s="34"/>
      <c r="E121" s="24"/>
    </row>
    <row r="122" spans="1:5" ht="38.25" hidden="1">
      <c r="A122" s="3" t="s">
        <v>59</v>
      </c>
      <c r="B122" s="5" t="s">
        <v>54</v>
      </c>
      <c r="C122" s="34"/>
      <c r="D122" s="26"/>
      <c r="E122" s="24"/>
    </row>
    <row r="123" spans="1:5" ht="25.5" hidden="1">
      <c r="A123" s="3"/>
      <c r="B123" s="5" t="s">
        <v>55</v>
      </c>
      <c r="C123" s="34"/>
      <c r="D123" s="26"/>
      <c r="E123" s="24"/>
    </row>
    <row r="124" spans="1:5" ht="25.5" hidden="1">
      <c r="A124" s="3"/>
      <c r="B124" s="5" t="s">
        <v>56</v>
      </c>
      <c r="C124" s="34"/>
      <c r="D124" s="26"/>
      <c r="E124" s="24"/>
    </row>
    <row r="125" spans="1:5" ht="12.75" hidden="1">
      <c r="A125" s="3"/>
      <c r="B125" s="5" t="s">
        <v>57</v>
      </c>
      <c r="C125" s="34"/>
      <c r="D125" s="26"/>
      <c r="E125" s="24"/>
    </row>
    <row r="126" spans="1:5" ht="29.25" customHeight="1" hidden="1">
      <c r="A126" s="3"/>
      <c r="B126" s="5" t="s">
        <v>58</v>
      </c>
      <c r="C126" s="34"/>
      <c r="D126" s="26"/>
      <c r="E126" s="24"/>
    </row>
    <row r="127" spans="1:5" ht="27" customHeight="1" hidden="1">
      <c r="A127" s="3"/>
      <c r="B127" s="5" t="s">
        <v>60</v>
      </c>
      <c r="C127" s="34"/>
      <c r="D127" s="26"/>
      <c r="E127" s="24"/>
    </row>
    <row r="128" spans="1:5" ht="12.75" hidden="1">
      <c r="A128" s="3"/>
      <c r="B128" s="5"/>
      <c r="C128" s="34"/>
      <c r="D128" s="26"/>
      <c r="E128" s="24"/>
    </row>
    <row r="129" spans="1:5" s="20" customFormat="1" ht="24" hidden="1">
      <c r="A129" s="19" t="s">
        <v>46</v>
      </c>
      <c r="B129" s="6" t="s">
        <v>45</v>
      </c>
      <c r="C129" s="24">
        <f>C130</f>
        <v>0</v>
      </c>
      <c r="D129" s="24"/>
      <c r="E129" s="24"/>
    </row>
    <row r="130" spans="1:5" ht="38.25" hidden="1">
      <c r="A130" s="3" t="s">
        <v>48</v>
      </c>
      <c r="B130" s="5" t="s">
        <v>47</v>
      </c>
      <c r="C130" s="34">
        <f>C131</f>
        <v>0</v>
      </c>
      <c r="D130" s="34"/>
      <c r="E130" s="24"/>
    </row>
    <row r="131" spans="1:5" ht="38.25" hidden="1">
      <c r="A131" s="3" t="s">
        <v>50</v>
      </c>
      <c r="B131" s="5" t="s">
        <v>49</v>
      </c>
      <c r="C131" s="34"/>
      <c r="D131" s="26"/>
      <c r="E131" s="24"/>
    </row>
    <row r="132" spans="1:5" s="20" customFormat="1" ht="25.5" hidden="1">
      <c r="A132" s="19" t="s">
        <v>64</v>
      </c>
      <c r="B132" s="6" t="s">
        <v>65</v>
      </c>
      <c r="C132" s="24">
        <f>C133</f>
        <v>0</v>
      </c>
      <c r="D132" s="24"/>
      <c r="E132" s="24"/>
    </row>
    <row r="133" spans="1:5" ht="25.5" hidden="1">
      <c r="A133" s="3" t="s">
        <v>67</v>
      </c>
      <c r="B133" s="5" t="s">
        <v>66</v>
      </c>
      <c r="C133" s="34"/>
      <c r="D133" s="26"/>
      <c r="E133" s="24"/>
    </row>
    <row r="134" spans="1:5" ht="25.5">
      <c r="A134" s="3" t="s">
        <v>107</v>
      </c>
      <c r="B134" s="6" t="s">
        <v>94</v>
      </c>
      <c r="C134" s="25">
        <f>C135</f>
        <v>0</v>
      </c>
      <c r="D134" s="25"/>
      <c r="E134" s="24"/>
    </row>
    <row r="135" spans="1:5" s="20" customFormat="1" ht="18" customHeight="1">
      <c r="A135" s="19" t="s">
        <v>108</v>
      </c>
      <c r="B135" s="6" t="s">
        <v>95</v>
      </c>
      <c r="C135" s="24">
        <f>C136</f>
        <v>0</v>
      </c>
      <c r="D135" s="24"/>
      <c r="E135" s="24"/>
    </row>
    <row r="136" spans="1:5" ht="20.25" customHeight="1">
      <c r="A136" s="3" t="s">
        <v>109</v>
      </c>
      <c r="B136" s="6" t="s">
        <v>96</v>
      </c>
      <c r="C136" s="24">
        <f>C137</f>
        <v>0</v>
      </c>
      <c r="D136" s="24"/>
      <c r="E136" s="24"/>
    </row>
    <row r="137" spans="1:5" ht="12.75">
      <c r="A137" s="3" t="s">
        <v>115</v>
      </c>
      <c r="B137" s="5" t="s">
        <v>110</v>
      </c>
      <c r="C137" s="29"/>
      <c r="D137" s="26"/>
      <c r="E137" s="24"/>
    </row>
    <row r="138" spans="1:5" ht="12.75">
      <c r="A138" s="13"/>
      <c r="B138" s="10" t="s">
        <v>97</v>
      </c>
      <c r="C138" s="24">
        <f>C11+C96+C134</f>
        <v>1341.1</v>
      </c>
      <c r="D138" s="24"/>
      <c r="E138" s="24"/>
    </row>
    <row r="139" spans="1:5" ht="12.75">
      <c r="A139" s="14"/>
      <c r="B139" s="5" t="s">
        <v>98</v>
      </c>
      <c r="C139" s="31"/>
      <c r="D139" s="26"/>
      <c r="E139" s="26"/>
    </row>
    <row r="140" spans="1:4" ht="12.75" hidden="1">
      <c r="A140" s="95"/>
      <c r="B140" s="96"/>
      <c r="C140" s="15"/>
      <c r="D140" s="18"/>
    </row>
    <row r="141" spans="1:4" ht="12.75" hidden="1">
      <c r="A141" s="3"/>
      <c r="B141" s="6"/>
      <c r="C141" s="8"/>
      <c r="D141" s="18"/>
    </row>
    <row r="142" spans="1:4" ht="12.75" hidden="1">
      <c r="A142" s="3"/>
      <c r="B142" s="5"/>
      <c r="C142" s="9"/>
      <c r="D142" s="18"/>
    </row>
    <row r="143" spans="1:4" ht="12.75" hidden="1">
      <c r="A143" s="3"/>
      <c r="B143" s="7"/>
      <c r="C143" s="16"/>
      <c r="D143" s="18"/>
    </row>
    <row r="144" spans="1:4" ht="12.75" hidden="1">
      <c r="A144" s="3"/>
      <c r="B144" s="5"/>
      <c r="C144" s="16"/>
      <c r="D144" s="18"/>
    </row>
    <row r="145" spans="1:4" ht="12.75" hidden="1">
      <c r="A145" s="3"/>
      <c r="B145" s="7"/>
      <c r="C145" s="16"/>
      <c r="D145" s="18"/>
    </row>
    <row r="146" spans="1:4" ht="12.75" hidden="1">
      <c r="A146" s="3"/>
      <c r="B146" s="6"/>
      <c r="C146" s="16"/>
      <c r="D146" s="18"/>
    </row>
    <row r="147" spans="1:4" ht="12.75" hidden="1">
      <c r="A147" s="3"/>
      <c r="B147" s="5"/>
      <c r="C147" s="16"/>
      <c r="D147" s="18"/>
    </row>
    <row r="148" spans="1:4" ht="12.75" hidden="1">
      <c r="A148" s="3"/>
      <c r="B148" s="7"/>
      <c r="C148" s="16"/>
      <c r="D148" s="18"/>
    </row>
    <row r="149" spans="1:4" ht="12.75" hidden="1">
      <c r="A149" s="3"/>
      <c r="B149" s="5"/>
      <c r="C149" s="16"/>
      <c r="D149" s="18"/>
    </row>
    <row r="150" spans="1:4" ht="12.75" hidden="1">
      <c r="A150" s="3"/>
      <c r="B150" s="7"/>
      <c r="C150" s="17"/>
      <c r="D150" s="18"/>
    </row>
    <row r="151" ht="12.75"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</sheetData>
  <mergeCells count="11">
    <mergeCell ref="D9:D10"/>
    <mergeCell ref="E9:E10"/>
    <mergeCell ref="C8:E8"/>
    <mergeCell ref="B1:E1"/>
    <mergeCell ref="B2:E2"/>
    <mergeCell ref="A140:B140"/>
    <mergeCell ref="A6:C6"/>
    <mergeCell ref="B9:B10"/>
    <mergeCell ref="A7:C7"/>
    <mergeCell ref="A9:A10"/>
    <mergeCell ref="C9:C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42"/>
  <sheetViews>
    <sheetView workbookViewId="0" topLeftCell="A1">
      <pane xSplit="1" ySplit="10" topLeftCell="B8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14" sqref="F114"/>
    </sheetView>
  </sheetViews>
  <sheetFormatPr defaultColWidth="9.140625" defaultRowHeight="12.75" outlineLevelRow="1"/>
  <cols>
    <col min="1" max="1" width="21.421875" style="1" customWidth="1"/>
    <col min="2" max="2" width="64.28125" style="2" customWidth="1"/>
    <col min="3" max="3" width="9.710937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107" t="s">
        <v>74</v>
      </c>
      <c r="C1" s="107"/>
      <c r="D1" s="107"/>
      <c r="E1" s="107"/>
    </row>
    <row r="2" spans="2:5" ht="12.75">
      <c r="B2" s="107" t="s">
        <v>119</v>
      </c>
      <c r="C2" s="107"/>
      <c r="D2" s="107"/>
      <c r="E2" s="107"/>
    </row>
    <row r="3" spans="2:3" ht="12.75">
      <c r="B3" s="23" t="s">
        <v>120</v>
      </c>
      <c r="C3" s="23"/>
    </row>
    <row r="4" spans="2:3" ht="12.75">
      <c r="B4" s="23" t="s">
        <v>175</v>
      </c>
      <c r="C4" s="23"/>
    </row>
    <row r="6" spans="1:3" ht="18.75">
      <c r="A6" s="97" t="s">
        <v>174</v>
      </c>
      <c r="B6" s="97"/>
      <c r="C6" s="97"/>
    </row>
    <row r="7" spans="1:3" ht="12.75" hidden="1">
      <c r="A7" s="99"/>
      <c r="B7" s="99"/>
      <c r="C7" s="99"/>
    </row>
    <row r="8" spans="1:5" ht="18.75">
      <c r="A8" s="51" t="s">
        <v>167</v>
      </c>
      <c r="C8" s="106" t="s">
        <v>76</v>
      </c>
      <c r="D8" s="106"/>
      <c r="E8" s="106"/>
    </row>
    <row r="9" spans="1:7" ht="19.5" customHeight="1">
      <c r="A9" s="100" t="s">
        <v>77</v>
      </c>
      <c r="B9" s="98" t="s">
        <v>78</v>
      </c>
      <c r="C9" s="102" t="s">
        <v>163</v>
      </c>
      <c r="D9" s="104"/>
      <c r="E9" s="105"/>
      <c r="F9" s="108" t="s">
        <v>186</v>
      </c>
      <c r="G9" s="108" t="s">
        <v>187</v>
      </c>
    </row>
    <row r="10" spans="1:7" ht="20.25" customHeight="1">
      <c r="A10" s="101"/>
      <c r="B10" s="98"/>
      <c r="C10" s="103"/>
      <c r="D10" s="104"/>
      <c r="E10" s="105"/>
      <c r="F10" s="109"/>
      <c r="G10" s="109"/>
    </row>
    <row r="11" spans="1:7" s="20" customFormat="1" ht="12.75">
      <c r="A11" s="19" t="s">
        <v>100</v>
      </c>
      <c r="B11" s="4" t="s">
        <v>80</v>
      </c>
      <c r="C11" s="24">
        <f>C12+C36+C38+C52+C80+C83+C63+C61+C50</f>
        <v>143.5</v>
      </c>
      <c r="D11" s="24">
        <f>D12+D36+D38+D52+D80+D83+D63+D61+D50</f>
        <v>0</v>
      </c>
      <c r="E11" s="24">
        <f>E12+E36+E38+E52+E80+E83+E63+E61+E50</f>
        <v>0</v>
      </c>
      <c r="F11" s="24">
        <f>F12+F36+F38+F52+F80+F83+F63+F61+F50</f>
        <v>152.2</v>
      </c>
      <c r="G11" s="24">
        <f>F11/C11*100</f>
        <v>106.06271777003484</v>
      </c>
    </row>
    <row r="12" spans="1:7" s="20" customFormat="1" ht="15.75" customHeight="1">
      <c r="A12" s="19" t="s">
        <v>101</v>
      </c>
      <c r="B12" s="6" t="s">
        <v>81</v>
      </c>
      <c r="C12" s="24">
        <f>C15</f>
        <v>40</v>
      </c>
      <c r="D12" s="24">
        <f>D15</f>
        <v>0</v>
      </c>
      <c r="E12" s="24">
        <f>E15</f>
        <v>0</v>
      </c>
      <c r="F12" s="24">
        <f>F15</f>
        <v>42</v>
      </c>
      <c r="G12" s="24">
        <f aca="true" t="shared" si="0" ref="G12:G75">F12/C12*100</f>
        <v>105</v>
      </c>
    </row>
    <row r="13" spans="1:7" ht="12.75" hidden="1">
      <c r="A13" s="3"/>
      <c r="B13" s="6"/>
      <c r="C13" s="25"/>
      <c r="D13" s="26"/>
      <c r="E13" s="24"/>
      <c r="F13" s="16"/>
      <c r="G13" s="24" t="e">
        <f t="shared" si="0"/>
        <v>#DIV/0!</v>
      </c>
    </row>
    <row r="14" spans="1:7" ht="12.75" hidden="1">
      <c r="A14" s="3"/>
      <c r="B14" s="7"/>
      <c r="C14" s="27"/>
      <c r="D14" s="26"/>
      <c r="E14" s="24"/>
      <c r="F14" s="16"/>
      <c r="G14" s="24" t="e">
        <f t="shared" si="0"/>
        <v>#DIV/0!</v>
      </c>
    </row>
    <row r="15" spans="1:7" ht="12.75">
      <c r="A15" s="3" t="s">
        <v>102</v>
      </c>
      <c r="B15" s="6" t="s">
        <v>82</v>
      </c>
      <c r="C15" s="25">
        <f>C16+C19</f>
        <v>40</v>
      </c>
      <c r="D15" s="25">
        <f>D16+D19</f>
        <v>0</v>
      </c>
      <c r="E15" s="25">
        <f>E16+E19</f>
        <v>0</v>
      </c>
      <c r="F15" s="25">
        <f>F16+F19</f>
        <v>42</v>
      </c>
      <c r="G15" s="24">
        <f t="shared" si="0"/>
        <v>105</v>
      </c>
    </row>
    <row r="16" spans="1:7" ht="25.5">
      <c r="A16" s="3" t="s">
        <v>111</v>
      </c>
      <c r="B16" s="5" t="s">
        <v>161</v>
      </c>
      <c r="C16" s="28">
        <f>C17+C18</f>
        <v>40</v>
      </c>
      <c r="D16" s="28">
        <f>D17+D18</f>
        <v>0</v>
      </c>
      <c r="E16" s="28">
        <f>E17+E18</f>
        <v>0</v>
      </c>
      <c r="F16" s="28">
        <f>F17+F18</f>
        <v>42</v>
      </c>
      <c r="G16" s="24">
        <f t="shared" si="0"/>
        <v>105</v>
      </c>
    </row>
    <row r="17" spans="1:7" ht="55.5" customHeight="1">
      <c r="A17" s="45" t="s">
        <v>160</v>
      </c>
      <c r="B17" s="7" t="s">
        <v>41</v>
      </c>
      <c r="C17" s="46">
        <v>40</v>
      </c>
      <c r="D17" s="47"/>
      <c r="E17" s="46"/>
      <c r="F17" s="16">
        <v>42</v>
      </c>
      <c r="G17" s="24">
        <f t="shared" si="0"/>
        <v>105</v>
      </c>
    </row>
    <row r="18" spans="1:7" ht="51" hidden="1">
      <c r="A18" s="3" t="s">
        <v>61</v>
      </c>
      <c r="B18" s="21" t="s">
        <v>68</v>
      </c>
      <c r="C18" s="25"/>
      <c r="D18" s="26"/>
      <c r="E18" s="24"/>
      <c r="F18" s="16"/>
      <c r="G18" s="24" t="e">
        <f t="shared" si="0"/>
        <v>#DIV/0!</v>
      </c>
    </row>
    <row r="19" spans="1:7" ht="25.5" hidden="1">
      <c r="A19" s="3" t="s">
        <v>62</v>
      </c>
      <c r="B19" s="5" t="s">
        <v>63</v>
      </c>
      <c r="C19" s="24"/>
      <c r="D19" s="26"/>
      <c r="E19" s="24"/>
      <c r="F19" s="16"/>
      <c r="G19" s="24" t="e">
        <f t="shared" si="0"/>
        <v>#DIV/0!</v>
      </c>
    </row>
    <row r="20" spans="1:7" ht="12.75" hidden="1">
      <c r="A20" s="3"/>
      <c r="B20" s="7"/>
      <c r="C20" s="27"/>
      <c r="D20" s="26"/>
      <c r="E20" s="24"/>
      <c r="F20" s="16"/>
      <c r="G20" s="24" t="e">
        <f t="shared" si="0"/>
        <v>#DIV/0!</v>
      </c>
    </row>
    <row r="21" spans="1:7" ht="12.75" hidden="1">
      <c r="A21" s="3"/>
      <c r="B21" s="5"/>
      <c r="C21" s="29"/>
      <c r="D21" s="26"/>
      <c r="E21" s="24"/>
      <c r="F21" s="16"/>
      <c r="G21" s="24" t="e">
        <f t="shared" si="0"/>
        <v>#DIV/0!</v>
      </c>
    </row>
    <row r="22" spans="1:7" ht="12.75" hidden="1">
      <c r="A22" s="3"/>
      <c r="B22" s="5"/>
      <c r="C22" s="29"/>
      <c r="D22" s="26"/>
      <c r="E22" s="24"/>
      <c r="F22" s="16"/>
      <c r="G22" s="24" t="e">
        <f t="shared" si="0"/>
        <v>#DIV/0!</v>
      </c>
    </row>
    <row r="23" spans="1:7" ht="12.75" hidden="1">
      <c r="A23" s="3"/>
      <c r="B23" s="5"/>
      <c r="C23" s="29"/>
      <c r="D23" s="26"/>
      <c r="E23" s="24"/>
      <c r="F23" s="16"/>
      <c r="G23" s="24" t="e">
        <f t="shared" si="0"/>
        <v>#DIV/0!</v>
      </c>
    </row>
    <row r="24" spans="1:7" ht="12.75" hidden="1">
      <c r="A24" s="3"/>
      <c r="B24" s="5"/>
      <c r="C24" s="29"/>
      <c r="D24" s="26"/>
      <c r="E24" s="24"/>
      <c r="F24" s="16"/>
      <c r="G24" s="24" t="e">
        <f t="shared" si="0"/>
        <v>#DIV/0!</v>
      </c>
    </row>
    <row r="25" spans="1:7" ht="12.75" hidden="1">
      <c r="A25" s="3"/>
      <c r="B25" s="5"/>
      <c r="C25" s="25"/>
      <c r="D25" s="26"/>
      <c r="E25" s="24"/>
      <c r="F25" s="16"/>
      <c r="G25" s="24" t="e">
        <f t="shared" si="0"/>
        <v>#DIV/0!</v>
      </c>
    </row>
    <row r="26" spans="1:7" ht="12.75" hidden="1">
      <c r="A26" s="3"/>
      <c r="B26" s="7"/>
      <c r="C26" s="27"/>
      <c r="D26" s="26"/>
      <c r="E26" s="24"/>
      <c r="F26" s="16"/>
      <c r="G26" s="24" t="e">
        <f t="shared" si="0"/>
        <v>#DIV/0!</v>
      </c>
    </row>
    <row r="27" spans="1:7" ht="12.75" hidden="1">
      <c r="A27" s="3"/>
      <c r="B27" s="7"/>
      <c r="C27" s="27"/>
      <c r="D27" s="26"/>
      <c r="E27" s="24"/>
      <c r="F27" s="16"/>
      <c r="G27" s="24" t="e">
        <f t="shared" si="0"/>
        <v>#DIV/0!</v>
      </c>
    </row>
    <row r="28" spans="1:7" ht="12.75" hidden="1">
      <c r="A28" s="3"/>
      <c r="B28" s="7"/>
      <c r="C28" s="27"/>
      <c r="D28" s="26"/>
      <c r="E28" s="24"/>
      <c r="F28" s="16"/>
      <c r="G28" s="24" t="e">
        <f t="shared" si="0"/>
        <v>#DIV/0!</v>
      </c>
    </row>
    <row r="29" spans="1:7" ht="12.75" hidden="1">
      <c r="A29" s="3"/>
      <c r="B29" s="5"/>
      <c r="C29" s="25"/>
      <c r="D29" s="26"/>
      <c r="E29" s="24"/>
      <c r="F29" s="16"/>
      <c r="G29" s="24" t="e">
        <f t="shared" si="0"/>
        <v>#DIV/0!</v>
      </c>
    </row>
    <row r="30" spans="1:7" ht="12.75" hidden="1">
      <c r="A30" s="3"/>
      <c r="B30" s="7"/>
      <c r="C30" s="27"/>
      <c r="D30" s="26"/>
      <c r="E30" s="24"/>
      <c r="F30" s="16"/>
      <c r="G30" s="24" t="e">
        <f t="shared" si="0"/>
        <v>#DIV/0!</v>
      </c>
    </row>
    <row r="31" spans="1:7" ht="12.75" hidden="1">
      <c r="A31" s="3"/>
      <c r="B31" s="7"/>
      <c r="C31" s="27"/>
      <c r="D31" s="26"/>
      <c r="E31" s="24"/>
      <c r="F31" s="16"/>
      <c r="G31" s="24" t="e">
        <f t="shared" si="0"/>
        <v>#DIV/0!</v>
      </c>
    </row>
    <row r="32" spans="1:7" ht="12.75" hidden="1">
      <c r="A32" s="3"/>
      <c r="B32" s="7"/>
      <c r="C32" s="27"/>
      <c r="D32" s="26"/>
      <c r="E32" s="24"/>
      <c r="F32" s="16"/>
      <c r="G32" s="24" t="e">
        <f t="shared" si="0"/>
        <v>#DIV/0!</v>
      </c>
    </row>
    <row r="33" spans="1:7" ht="12.75" hidden="1">
      <c r="A33" s="3"/>
      <c r="B33" s="5"/>
      <c r="C33" s="29"/>
      <c r="D33" s="26"/>
      <c r="E33" s="24"/>
      <c r="F33" s="16"/>
      <c r="G33" s="24" t="e">
        <f t="shared" si="0"/>
        <v>#DIV/0!</v>
      </c>
    </row>
    <row r="34" spans="1:7" ht="12.75" hidden="1">
      <c r="A34" s="3"/>
      <c r="B34" s="5"/>
      <c r="C34" s="29"/>
      <c r="D34" s="26"/>
      <c r="E34" s="24"/>
      <c r="F34" s="16"/>
      <c r="G34" s="24" t="e">
        <f t="shared" si="0"/>
        <v>#DIV/0!</v>
      </c>
    </row>
    <row r="35" spans="1:7" ht="12.75" hidden="1">
      <c r="A35" s="3"/>
      <c r="B35" s="5"/>
      <c r="C35" s="29"/>
      <c r="D35" s="26"/>
      <c r="E35" s="24"/>
      <c r="F35" s="16"/>
      <c r="G35" s="24" t="e">
        <f t="shared" si="0"/>
        <v>#DIV/0!</v>
      </c>
    </row>
    <row r="36" spans="1:7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  <c r="F36" s="49"/>
      <c r="G36" s="24" t="e">
        <f t="shared" si="0"/>
        <v>#DIV/0!</v>
      </c>
    </row>
    <row r="37" spans="1:7" ht="15" customHeight="1">
      <c r="A37" s="3" t="s">
        <v>25</v>
      </c>
      <c r="B37" s="21" t="s">
        <v>26</v>
      </c>
      <c r="C37" s="30"/>
      <c r="D37" s="26"/>
      <c r="E37" s="24"/>
      <c r="F37" s="16"/>
      <c r="G37" s="24" t="e">
        <f t="shared" si="0"/>
        <v>#DIV/0!</v>
      </c>
    </row>
    <row r="38" spans="1:7" s="20" customFormat="1" ht="12.75">
      <c r="A38" s="19" t="s">
        <v>112</v>
      </c>
      <c r="B38" s="6" t="s">
        <v>27</v>
      </c>
      <c r="C38" s="24">
        <f>C39+C41</f>
        <v>91</v>
      </c>
      <c r="D38" s="24">
        <f>D39+D41</f>
        <v>0</v>
      </c>
      <c r="E38" s="24">
        <f>E39+E41</f>
        <v>0</v>
      </c>
      <c r="F38" s="24">
        <f>F39+F41</f>
        <v>91.49999999999999</v>
      </c>
      <c r="G38" s="24">
        <f t="shared" si="0"/>
        <v>100.54945054945053</v>
      </c>
    </row>
    <row r="39" spans="1:7" s="20" customFormat="1" ht="12.75">
      <c r="A39" s="19" t="s">
        <v>28</v>
      </c>
      <c r="B39" s="6" t="s">
        <v>113</v>
      </c>
      <c r="C39" s="24">
        <f>C40</f>
        <v>11</v>
      </c>
      <c r="D39" s="24">
        <f>D40</f>
        <v>0</v>
      </c>
      <c r="E39" s="24">
        <f>E40</f>
        <v>0</v>
      </c>
      <c r="F39" s="24">
        <f>F40</f>
        <v>10.8</v>
      </c>
      <c r="G39" s="24">
        <f t="shared" si="0"/>
        <v>98.18181818181819</v>
      </c>
    </row>
    <row r="40" spans="1:7" ht="12.75">
      <c r="A40" s="3" t="s">
        <v>29</v>
      </c>
      <c r="B40" s="21" t="s">
        <v>30</v>
      </c>
      <c r="C40" s="30">
        <v>11</v>
      </c>
      <c r="D40" s="26"/>
      <c r="E40" s="24"/>
      <c r="F40" s="16">
        <v>10.8</v>
      </c>
      <c r="G40" s="24">
        <f t="shared" si="0"/>
        <v>98.18181818181819</v>
      </c>
    </row>
    <row r="41" spans="1:7" s="20" customFormat="1" ht="12.75">
      <c r="A41" s="19" t="s">
        <v>31</v>
      </c>
      <c r="B41" s="6" t="s">
        <v>32</v>
      </c>
      <c r="C41" s="24">
        <f>C42+C48</f>
        <v>80</v>
      </c>
      <c r="D41" s="24">
        <f>D42+D48</f>
        <v>0</v>
      </c>
      <c r="E41" s="24">
        <f>E42+E48</f>
        <v>0</v>
      </c>
      <c r="F41" s="24">
        <f>F42+F48</f>
        <v>80.69999999999999</v>
      </c>
      <c r="G41" s="24">
        <f t="shared" si="0"/>
        <v>100.87499999999999</v>
      </c>
    </row>
    <row r="42" spans="1:7" s="20" customFormat="1" ht="27">
      <c r="A42" s="19" t="s">
        <v>33</v>
      </c>
      <c r="B42" s="35" t="s">
        <v>34</v>
      </c>
      <c r="C42" s="37">
        <f>C43</f>
        <v>80</v>
      </c>
      <c r="D42" s="37">
        <f>D43</f>
        <v>0</v>
      </c>
      <c r="E42" s="37">
        <f>E43</f>
        <v>0</v>
      </c>
      <c r="F42" s="37">
        <f>F43</f>
        <v>80.6</v>
      </c>
      <c r="G42" s="24">
        <f t="shared" si="0"/>
        <v>100.74999999999999</v>
      </c>
    </row>
    <row r="43" spans="1:7" ht="25.5">
      <c r="A43" s="3" t="s">
        <v>35</v>
      </c>
      <c r="B43" s="7" t="s">
        <v>36</v>
      </c>
      <c r="C43" s="27">
        <v>80</v>
      </c>
      <c r="D43" s="26"/>
      <c r="E43" s="33"/>
      <c r="F43" s="16">
        <v>80.6</v>
      </c>
      <c r="G43" s="24">
        <f t="shared" si="0"/>
        <v>100.74999999999999</v>
      </c>
    </row>
    <row r="44" spans="1:7" ht="12.75" hidden="1">
      <c r="A44" s="3"/>
      <c r="B44" s="6"/>
      <c r="C44" s="25"/>
      <c r="D44" s="26"/>
      <c r="E44" s="24"/>
      <c r="F44" s="16"/>
      <c r="G44" s="24" t="e">
        <f t="shared" si="0"/>
        <v>#DIV/0!</v>
      </c>
    </row>
    <row r="45" spans="1:7" ht="12.75" hidden="1">
      <c r="A45" s="3"/>
      <c r="B45" s="5"/>
      <c r="C45" s="29"/>
      <c r="D45" s="26"/>
      <c r="E45" s="24"/>
      <c r="F45" s="16"/>
      <c r="G45" s="24" t="e">
        <f t="shared" si="0"/>
        <v>#DIV/0!</v>
      </c>
    </row>
    <row r="46" spans="1:7" ht="12.75" hidden="1">
      <c r="A46" s="3"/>
      <c r="B46" s="5"/>
      <c r="C46" s="25"/>
      <c r="D46" s="26"/>
      <c r="E46" s="24"/>
      <c r="F46" s="16"/>
      <c r="G46" s="24" t="e">
        <f t="shared" si="0"/>
        <v>#DIV/0!</v>
      </c>
    </row>
    <row r="47" spans="1:7" ht="12.75" hidden="1">
      <c r="A47" s="3"/>
      <c r="B47" s="5"/>
      <c r="C47" s="29"/>
      <c r="D47" s="26"/>
      <c r="E47" s="24"/>
      <c r="F47" s="16"/>
      <c r="G47" s="24" t="e">
        <f t="shared" si="0"/>
        <v>#DIV/0!</v>
      </c>
    </row>
    <row r="48" spans="1:7" ht="27">
      <c r="A48" s="19" t="s">
        <v>37</v>
      </c>
      <c r="B48" s="35" t="s">
        <v>40</v>
      </c>
      <c r="C48" s="29">
        <f>C49</f>
        <v>0</v>
      </c>
      <c r="D48" s="29">
        <f>D49</f>
        <v>0</v>
      </c>
      <c r="E48" s="29">
        <f>E49</f>
        <v>0</v>
      </c>
      <c r="F48" s="29">
        <f>F49</f>
        <v>0.1</v>
      </c>
      <c r="G48" s="29" t="e">
        <f>G49</f>
        <v>#DIV/0!</v>
      </c>
    </row>
    <row r="49" spans="1:7" ht="25.5">
      <c r="A49" s="3" t="s">
        <v>38</v>
      </c>
      <c r="B49" s="7" t="s">
        <v>39</v>
      </c>
      <c r="C49" s="29"/>
      <c r="D49" s="26"/>
      <c r="E49" s="24"/>
      <c r="F49" s="16">
        <v>0.1</v>
      </c>
      <c r="G49" s="24" t="e">
        <f t="shared" si="0"/>
        <v>#DIV/0!</v>
      </c>
    </row>
    <row r="50" spans="1:7" s="20" customFormat="1" ht="13.5">
      <c r="A50" s="19" t="s">
        <v>181</v>
      </c>
      <c r="B50" s="35" t="s">
        <v>182</v>
      </c>
      <c r="C50" s="52">
        <f>C51</f>
        <v>0</v>
      </c>
      <c r="D50" s="52">
        <f>D51</f>
        <v>0</v>
      </c>
      <c r="E50" s="52">
        <f>E51</f>
        <v>0</v>
      </c>
      <c r="F50" s="52">
        <f>F51</f>
        <v>0</v>
      </c>
      <c r="G50" s="24" t="e">
        <f t="shared" si="0"/>
        <v>#DIV/0!</v>
      </c>
    </row>
    <row r="51" spans="1:7" ht="12.75">
      <c r="A51" s="3" t="s">
        <v>180</v>
      </c>
      <c r="B51" s="5" t="s">
        <v>183</v>
      </c>
      <c r="C51" s="29"/>
      <c r="D51" s="26"/>
      <c r="E51" s="24"/>
      <c r="F51" s="16"/>
      <c r="G51" s="24" t="e">
        <f t="shared" si="0"/>
        <v>#DIV/0!</v>
      </c>
    </row>
    <row r="52" spans="1:7" ht="25.5">
      <c r="A52" s="19" t="s">
        <v>99</v>
      </c>
      <c r="B52" s="6" t="s">
        <v>84</v>
      </c>
      <c r="C52" s="24">
        <f>C55</f>
        <v>12.5</v>
      </c>
      <c r="D52" s="24">
        <f>D55</f>
        <v>0</v>
      </c>
      <c r="E52" s="24">
        <f>E55</f>
        <v>0</v>
      </c>
      <c r="F52" s="24">
        <f>F55</f>
        <v>12.5</v>
      </c>
      <c r="G52" s="24">
        <f t="shared" si="0"/>
        <v>100</v>
      </c>
    </row>
    <row r="53" spans="1:7" ht="12.75" hidden="1">
      <c r="A53" s="3"/>
      <c r="B53" s="6"/>
      <c r="C53" s="25">
        <v>5000</v>
      </c>
      <c r="D53" s="26"/>
      <c r="E53" s="24"/>
      <c r="F53" s="16"/>
      <c r="G53" s="24">
        <f t="shared" si="0"/>
        <v>0</v>
      </c>
    </row>
    <row r="54" spans="1:7" ht="12.75" hidden="1">
      <c r="A54" s="3"/>
      <c r="B54" s="5"/>
      <c r="C54" s="29">
        <v>5000</v>
      </c>
      <c r="D54" s="26"/>
      <c r="E54" s="24"/>
      <c r="F54" s="16"/>
      <c r="G54" s="24">
        <f t="shared" si="0"/>
        <v>0</v>
      </c>
    </row>
    <row r="55" spans="1:7" ht="25.5">
      <c r="A55" s="3" t="s">
        <v>104</v>
      </c>
      <c r="B55" s="6" t="s">
        <v>85</v>
      </c>
      <c r="C55" s="25">
        <f>C56+C59</f>
        <v>12.5</v>
      </c>
      <c r="D55" s="25">
        <f>D56+D59</f>
        <v>0</v>
      </c>
      <c r="E55" s="25">
        <f>E56+E59</f>
        <v>0</v>
      </c>
      <c r="F55" s="25">
        <f>F56+F59</f>
        <v>12.5</v>
      </c>
      <c r="G55" s="24">
        <f t="shared" si="0"/>
        <v>100</v>
      </c>
    </row>
    <row r="56" spans="1:7" ht="38.25">
      <c r="A56" s="3" t="s">
        <v>73</v>
      </c>
      <c r="B56" s="6" t="s">
        <v>21</v>
      </c>
      <c r="C56" s="25">
        <f aca="true" t="shared" si="1" ref="C56:F57">C57</f>
        <v>12.5</v>
      </c>
      <c r="D56" s="25">
        <f t="shared" si="1"/>
        <v>0</v>
      </c>
      <c r="E56" s="25">
        <f t="shared" si="1"/>
        <v>0</v>
      </c>
      <c r="F56" s="25">
        <f t="shared" si="1"/>
        <v>12.5</v>
      </c>
      <c r="G56" s="24">
        <f t="shared" si="0"/>
        <v>100</v>
      </c>
    </row>
    <row r="57" spans="1:7" ht="60" customHeight="1">
      <c r="A57" s="48" t="s">
        <v>22</v>
      </c>
      <c r="B57" s="35" t="s">
        <v>23</v>
      </c>
      <c r="C57" s="33">
        <f t="shared" si="1"/>
        <v>12.5</v>
      </c>
      <c r="D57" s="33">
        <f t="shared" si="1"/>
        <v>0</v>
      </c>
      <c r="E57" s="33">
        <f t="shared" si="1"/>
        <v>0</v>
      </c>
      <c r="F57" s="33">
        <f t="shared" si="1"/>
        <v>12.5</v>
      </c>
      <c r="G57" s="24">
        <f t="shared" si="0"/>
        <v>100</v>
      </c>
    </row>
    <row r="58" spans="1:7" ht="51.75" customHeight="1">
      <c r="A58" s="3" t="s">
        <v>20</v>
      </c>
      <c r="B58" s="21" t="s">
        <v>23</v>
      </c>
      <c r="C58" s="33">
        <v>12.5</v>
      </c>
      <c r="D58" s="25"/>
      <c r="E58" s="24"/>
      <c r="F58" s="16">
        <v>12.5</v>
      </c>
      <c r="G58" s="24">
        <f t="shared" si="0"/>
        <v>100</v>
      </c>
    </row>
    <row r="59" spans="1:7" s="20" customFormat="1" ht="69" customHeight="1">
      <c r="A59" s="19" t="s">
        <v>75</v>
      </c>
      <c r="B59" s="6" t="s">
        <v>162</v>
      </c>
      <c r="C59" s="24">
        <f>C60</f>
        <v>0</v>
      </c>
      <c r="D59" s="24"/>
      <c r="E59" s="24"/>
      <c r="F59" s="49"/>
      <c r="G59" s="24" t="e">
        <f t="shared" si="0"/>
        <v>#DIV/0!</v>
      </c>
    </row>
    <row r="60" spans="1:7" ht="38.25">
      <c r="A60" s="3" t="s">
        <v>126</v>
      </c>
      <c r="B60" s="7" t="s">
        <v>0</v>
      </c>
      <c r="C60" s="32"/>
      <c r="D60" s="26"/>
      <c r="E60" s="24"/>
      <c r="F60" s="16"/>
      <c r="G60" s="24" t="e">
        <f t="shared" si="0"/>
        <v>#DIV/0!</v>
      </c>
    </row>
    <row r="61" spans="1:7" s="20" customFormat="1" ht="13.5" hidden="1">
      <c r="A61" s="19"/>
      <c r="B61" s="35"/>
      <c r="C61" s="36">
        <f>C62</f>
        <v>0</v>
      </c>
      <c r="D61" s="31"/>
      <c r="E61" s="24"/>
      <c r="F61" s="49"/>
      <c r="G61" s="24" t="e">
        <f t="shared" si="0"/>
        <v>#DIV/0!</v>
      </c>
    </row>
    <row r="62" spans="1:7" ht="12.75" hidden="1">
      <c r="A62" s="3"/>
      <c r="B62" s="7"/>
      <c r="C62" s="32"/>
      <c r="D62" s="26"/>
      <c r="E62" s="24"/>
      <c r="F62" s="16"/>
      <c r="G62" s="24" t="e">
        <f t="shared" si="0"/>
        <v>#DIV/0!</v>
      </c>
    </row>
    <row r="63" spans="1:7" ht="27">
      <c r="A63" s="19" t="s">
        <v>2</v>
      </c>
      <c r="B63" s="35" t="s">
        <v>116</v>
      </c>
      <c r="C63" s="36">
        <f>C64</f>
        <v>0</v>
      </c>
      <c r="D63" s="36"/>
      <c r="E63" s="36"/>
      <c r="F63" s="16"/>
      <c r="G63" s="24" t="e">
        <f t="shared" si="0"/>
        <v>#DIV/0!</v>
      </c>
    </row>
    <row r="64" spans="1:7" ht="15" customHeight="1">
      <c r="A64" s="19" t="s">
        <v>3</v>
      </c>
      <c r="B64" s="6" t="s">
        <v>117</v>
      </c>
      <c r="C64" s="24">
        <f>C65</f>
        <v>0</v>
      </c>
      <c r="D64" s="24"/>
      <c r="E64" s="24"/>
      <c r="F64" s="16"/>
      <c r="G64" s="24" t="e">
        <f t="shared" si="0"/>
        <v>#DIV/0!</v>
      </c>
    </row>
    <row r="65" spans="1:7" ht="25.5">
      <c r="A65" s="3" t="s">
        <v>1</v>
      </c>
      <c r="B65" s="7" t="s">
        <v>118</v>
      </c>
      <c r="C65" s="32"/>
      <c r="D65" s="26"/>
      <c r="E65" s="24"/>
      <c r="F65" s="16"/>
      <c r="G65" s="24" t="e">
        <f t="shared" si="0"/>
        <v>#DIV/0!</v>
      </c>
    </row>
    <row r="66" spans="1:7" ht="25.5" customHeight="1" hidden="1">
      <c r="A66" s="3"/>
      <c r="B66" s="6"/>
      <c r="C66" s="25"/>
      <c r="D66" s="26"/>
      <c r="E66" s="24"/>
      <c r="F66" s="16"/>
      <c r="G66" s="24" t="e">
        <f t="shared" si="0"/>
        <v>#DIV/0!</v>
      </c>
    </row>
    <row r="67" spans="1:7" ht="12.75" hidden="1">
      <c r="A67" s="3"/>
      <c r="B67" s="5"/>
      <c r="C67" s="24"/>
      <c r="D67" s="26"/>
      <c r="E67" s="24"/>
      <c r="F67" s="16"/>
      <c r="G67" s="24" t="e">
        <f t="shared" si="0"/>
        <v>#DIV/0!</v>
      </c>
    </row>
    <row r="68" spans="1:7" ht="12.75" hidden="1">
      <c r="A68" s="3"/>
      <c r="B68" s="7"/>
      <c r="C68" s="32"/>
      <c r="D68" s="26"/>
      <c r="E68" s="24"/>
      <c r="F68" s="16"/>
      <c r="G68" s="24" t="e">
        <f t="shared" si="0"/>
        <v>#DIV/0!</v>
      </c>
    </row>
    <row r="69" spans="1:7" ht="12.75" hidden="1">
      <c r="A69" s="3"/>
      <c r="B69" s="5"/>
      <c r="C69" s="25"/>
      <c r="D69" s="26"/>
      <c r="E69" s="24"/>
      <c r="F69" s="16"/>
      <c r="G69" s="24" t="e">
        <f t="shared" si="0"/>
        <v>#DIV/0!</v>
      </c>
    </row>
    <row r="70" spans="1:7" ht="12.75" hidden="1">
      <c r="A70" s="3"/>
      <c r="B70" s="6"/>
      <c r="C70" s="28"/>
      <c r="D70" s="26"/>
      <c r="E70" s="24"/>
      <c r="F70" s="16"/>
      <c r="G70" s="24" t="e">
        <f t="shared" si="0"/>
        <v>#DIV/0!</v>
      </c>
    </row>
    <row r="71" spans="1:7" ht="12.75" hidden="1">
      <c r="A71" s="3"/>
      <c r="B71" s="5"/>
      <c r="C71" s="25"/>
      <c r="D71" s="26"/>
      <c r="E71" s="24"/>
      <c r="F71" s="16"/>
      <c r="G71" s="24" t="e">
        <f t="shared" si="0"/>
        <v>#DIV/0!</v>
      </c>
    </row>
    <row r="72" spans="1:7" ht="12.75" hidden="1">
      <c r="A72" s="3"/>
      <c r="B72" s="6"/>
      <c r="C72" s="25"/>
      <c r="D72" s="26"/>
      <c r="E72" s="24"/>
      <c r="F72" s="16"/>
      <c r="G72" s="24" t="e">
        <f t="shared" si="0"/>
        <v>#DIV/0!</v>
      </c>
    </row>
    <row r="73" spans="1:7" ht="12.75" hidden="1">
      <c r="A73" s="3"/>
      <c r="B73" s="5"/>
      <c r="C73" s="33"/>
      <c r="D73" s="26"/>
      <c r="E73" s="24"/>
      <c r="F73" s="16"/>
      <c r="G73" s="24" t="e">
        <f t="shared" si="0"/>
        <v>#DIV/0!</v>
      </c>
    </row>
    <row r="74" spans="1:7" ht="12.75" hidden="1">
      <c r="A74" s="3"/>
      <c r="B74" s="7"/>
      <c r="C74" s="32"/>
      <c r="D74" s="26"/>
      <c r="E74" s="24"/>
      <c r="F74" s="16"/>
      <c r="G74" s="24" t="e">
        <f t="shared" si="0"/>
        <v>#DIV/0!</v>
      </c>
    </row>
    <row r="75" spans="1:7" ht="21" customHeight="1" hidden="1">
      <c r="A75" s="3"/>
      <c r="B75" s="5"/>
      <c r="C75" s="34"/>
      <c r="D75" s="26"/>
      <c r="E75" s="24"/>
      <c r="F75" s="16"/>
      <c r="G75" s="24" t="e">
        <f t="shared" si="0"/>
        <v>#DIV/0!</v>
      </c>
    </row>
    <row r="76" spans="1:7" ht="12.75" hidden="1">
      <c r="A76" s="3"/>
      <c r="B76" s="7"/>
      <c r="C76" s="32"/>
      <c r="D76" s="26"/>
      <c r="E76" s="24"/>
      <c r="F76" s="16"/>
      <c r="G76" s="24" t="e">
        <f aca="true" t="shared" si="2" ref="G76:G139">F76/C76*100</f>
        <v>#DIV/0!</v>
      </c>
    </row>
    <row r="77" spans="1:7" ht="12.75" hidden="1">
      <c r="A77" s="3"/>
      <c r="B77" s="5"/>
      <c r="C77" s="25"/>
      <c r="D77" s="26"/>
      <c r="E77" s="24"/>
      <c r="F77" s="16"/>
      <c r="G77" s="24" t="e">
        <f t="shared" si="2"/>
        <v>#DIV/0!</v>
      </c>
    </row>
    <row r="78" spans="1:7" ht="12.75" hidden="1">
      <c r="A78" s="3"/>
      <c r="B78" s="6"/>
      <c r="C78" s="25"/>
      <c r="D78" s="26"/>
      <c r="E78" s="24"/>
      <c r="F78" s="16"/>
      <c r="G78" s="24" t="e">
        <f t="shared" si="2"/>
        <v>#DIV/0!</v>
      </c>
    </row>
    <row r="79" spans="1:7" ht="12.75" hidden="1">
      <c r="A79" s="3"/>
      <c r="B79" s="5"/>
      <c r="C79" s="28"/>
      <c r="D79" s="26"/>
      <c r="E79" s="24"/>
      <c r="F79" s="16"/>
      <c r="G79" s="24" t="e">
        <f t="shared" si="2"/>
        <v>#DIV/0!</v>
      </c>
    </row>
    <row r="80" spans="1:7" s="20" customFormat="1" ht="12.75">
      <c r="A80" s="19" t="s">
        <v>4</v>
      </c>
      <c r="B80" s="6" t="s">
        <v>127</v>
      </c>
      <c r="C80" s="24">
        <f aca="true" t="shared" si="3" ref="C80:G81">C81</f>
        <v>0</v>
      </c>
      <c r="D80" s="24">
        <f t="shared" si="3"/>
        <v>0</v>
      </c>
      <c r="E80" s="24">
        <f t="shared" si="3"/>
        <v>0</v>
      </c>
      <c r="F80" s="24">
        <f t="shared" si="3"/>
        <v>6.2</v>
      </c>
      <c r="G80" s="24" t="e">
        <f t="shared" si="3"/>
        <v>#DIV/0!</v>
      </c>
    </row>
    <row r="81" spans="1:7" ht="12.75">
      <c r="A81" s="3" t="s">
        <v>5</v>
      </c>
      <c r="B81" s="6" t="s">
        <v>6</v>
      </c>
      <c r="C81" s="24">
        <f t="shared" si="3"/>
        <v>0</v>
      </c>
      <c r="D81" s="24">
        <f t="shared" si="3"/>
        <v>0</v>
      </c>
      <c r="E81" s="24">
        <f t="shared" si="3"/>
        <v>0</v>
      </c>
      <c r="F81" s="24">
        <f t="shared" si="3"/>
        <v>6.2</v>
      </c>
      <c r="G81" s="24" t="e">
        <f t="shared" si="3"/>
        <v>#DIV/0!</v>
      </c>
    </row>
    <row r="82" spans="1:7" ht="30" customHeight="1">
      <c r="A82" s="3" t="s">
        <v>7</v>
      </c>
      <c r="B82" s="5" t="s">
        <v>8</v>
      </c>
      <c r="C82" s="28"/>
      <c r="D82" s="28"/>
      <c r="E82" s="30"/>
      <c r="F82" s="16">
        <v>6.2</v>
      </c>
      <c r="G82" s="24" t="e">
        <f t="shared" si="2"/>
        <v>#DIV/0!</v>
      </c>
    </row>
    <row r="83" spans="1:7" s="20" customFormat="1" ht="17.25" customHeight="1" hidden="1">
      <c r="A83" s="19" t="s">
        <v>105</v>
      </c>
      <c r="B83" s="6" t="s">
        <v>106</v>
      </c>
      <c r="C83" s="30">
        <f>C84+C86+C87+C89+C90+C91+C92+C95</f>
        <v>0</v>
      </c>
      <c r="D83" s="30"/>
      <c r="E83" s="30"/>
      <c r="F83" s="49"/>
      <c r="G83" s="24" t="e">
        <f t="shared" si="2"/>
        <v>#DIV/0!</v>
      </c>
    </row>
    <row r="84" spans="1:7" s="20" customFormat="1" ht="20.25" customHeight="1" hidden="1">
      <c r="A84" s="19" t="s">
        <v>121</v>
      </c>
      <c r="B84" s="6" t="s">
        <v>122</v>
      </c>
      <c r="C84" s="30">
        <f>C85</f>
        <v>0</v>
      </c>
      <c r="D84" s="30"/>
      <c r="E84" s="30"/>
      <c r="F84" s="49"/>
      <c r="G84" s="24" t="e">
        <f t="shared" si="2"/>
        <v>#DIV/0!</v>
      </c>
    </row>
    <row r="85" spans="1:7" s="44" customFormat="1" ht="40.5" customHeight="1" hidden="1">
      <c r="A85" s="43" t="s">
        <v>145</v>
      </c>
      <c r="B85" s="21" t="s">
        <v>146</v>
      </c>
      <c r="C85" s="38"/>
      <c r="D85" s="38"/>
      <c r="E85" s="30"/>
      <c r="F85" s="50"/>
      <c r="G85" s="24" t="e">
        <f t="shared" si="2"/>
        <v>#DIV/0!</v>
      </c>
    </row>
    <row r="86" spans="1:7" s="20" customFormat="1" ht="55.5" customHeight="1" hidden="1">
      <c r="A86" s="19" t="s">
        <v>124</v>
      </c>
      <c r="B86" s="6" t="s">
        <v>147</v>
      </c>
      <c r="C86" s="30"/>
      <c r="D86" s="30"/>
      <c r="E86" s="30"/>
      <c r="F86" s="49"/>
      <c r="G86" s="24" t="e">
        <f t="shared" si="2"/>
        <v>#DIV/0!</v>
      </c>
    </row>
    <row r="87" spans="1:7" s="20" customFormat="1" ht="28.5" customHeight="1" hidden="1">
      <c r="A87" s="19" t="s">
        <v>148</v>
      </c>
      <c r="B87" s="6" t="s">
        <v>149</v>
      </c>
      <c r="C87" s="30">
        <f>C88</f>
        <v>0</v>
      </c>
      <c r="D87" s="30"/>
      <c r="E87" s="30"/>
      <c r="F87" s="49"/>
      <c r="G87" s="24" t="e">
        <f t="shared" si="2"/>
        <v>#DIV/0!</v>
      </c>
    </row>
    <row r="88" spans="1:7" s="44" customFormat="1" ht="40.5" customHeight="1" hidden="1">
      <c r="A88" s="43" t="s">
        <v>123</v>
      </c>
      <c r="B88" s="21" t="s">
        <v>150</v>
      </c>
      <c r="C88" s="38"/>
      <c r="D88" s="38"/>
      <c r="E88" s="30"/>
      <c r="F88" s="50"/>
      <c r="G88" s="24" t="e">
        <f t="shared" si="2"/>
        <v>#DIV/0!</v>
      </c>
    </row>
    <row r="89" spans="1:7" s="20" customFormat="1" ht="28.5" customHeight="1" hidden="1">
      <c r="A89" s="19" t="s">
        <v>151</v>
      </c>
      <c r="B89" s="6" t="s">
        <v>152</v>
      </c>
      <c r="C89" s="30"/>
      <c r="D89" s="30"/>
      <c r="E89" s="30"/>
      <c r="F89" s="49"/>
      <c r="G89" s="24" t="e">
        <f t="shared" si="2"/>
        <v>#DIV/0!</v>
      </c>
    </row>
    <row r="90" spans="1:7" s="20" customFormat="1" ht="41.25" customHeight="1" hidden="1">
      <c r="A90" s="19" t="s">
        <v>153</v>
      </c>
      <c r="B90" s="6" t="s">
        <v>154</v>
      </c>
      <c r="C90" s="30"/>
      <c r="D90" s="30"/>
      <c r="E90" s="30"/>
      <c r="F90" s="49"/>
      <c r="G90" s="24" t="e">
        <f t="shared" si="2"/>
        <v>#DIV/0!</v>
      </c>
    </row>
    <row r="91" spans="1:7" s="20" customFormat="1" ht="27" customHeight="1" hidden="1">
      <c r="A91" s="19" t="s">
        <v>155</v>
      </c>
      <c r="B91" s="6" t="s">
        <v>156</v>
      </c>
      <c r="C91" s="30"/>
      <c r="D91" s="30"/>
      <c r="E91" s="30"/>
      <c r="F91" s="49"/>
      <c r="G91" s="24" t="e">
        <f t="shared" si="2"/>
        <v>#DIV/0!</v>
      </c>
    </row>
    <row r="92" spans="1:7" s="20" customFormat="1" ht="26.25" customHeight="1" hidden="1">
      <c r="A92" s="19" t="s">
        <v>157</v>
      </c>
      <c r="B92" s="6" t="s">
        <v>158</v>
      </c>
      <c r="C92" s="30">
        <f>C94</f>
        <v>0</v>
      </c>
      <c r="D92" s="30"/>
      <c r="E92" s="30"/>
      <c r="F92" s="49"/>
      <c r="G92" s="24" t="e">
        <f t="shared" si="2"/>
        <v>#DIV/0!</v>
      </c>
    </row>
    <row r="93" spans="1:7" s="20" customFormat="1" ht="17.25" customHeight="1" hidden="1">
      <c r="A93" s="19"/>
      <c r="B93" s="6"/>
      <c r="C93" s="30"/>
      <c r="D93" s="30"/>
      <c r="E93" s="30"/>
      <c r="F93" s="49"/>
      <c r="G93" s="24" t="e">
        <f t="shared" si="2"/>
        <v>#DIV/0!</v>
      </c>
    </row>
    <row r="94" spans="1:7" s="44" customFormat="1" ht="17.25" customHeight="1" hidden="1">
      <c r="A94" s="43" t="s">
        <v>125</v>
      </c>
      <c r="B94" s="21" t="s">
        <v>159</v>
      </c>
      <c r="C94" s="38"/>
      <c r="D94" s="38"/>
      <c r="E94" s="38"/>
      <c r="F94" s="50"/>
      <c r="G94" s="24" t="e">
        <f t="shared" si="2"/>
        <v>#DIV/0!</v>
      </c>
    </row>
    <row r="95" spans="1:7" s="20" customFormat="1" ht="30" customHeight="1" hidden="1">
      <c r="A95" s="19"/>
      <c r="B95" s="6"/>
      <c r="C95" s="30"/>
      <c r="D95" s="30"/>
      <c r="E95" s="30"/>
      <c r="F95" s="49"/>
      <c r="G95" s="24" t="e">
        <f t="shared" si="2"/>
        <v>#DIV/0!</v>
      </c>
    </row>
    <row r="96" spans="1:7" ht="12.75" hidden="1">
      <c r="A96" s="3"/>
      <c r="B96" s="10"/>
      <c r="C96" s="34"/>
      <c r="D96" s="26"/>
      <c r="E96" s="24"/>
      <c r="F96" s="16"/>
      <c r="G96" s="24" t="e">
        <f t="shared" si="2"/>
        <v>#DIV/0!</v>
      </c>
    </row>
    <row r="97" spans="1:7" ht="12.75">
      <c r="A97" s="3" t="s">
        <v>86</v>
      </c>
      <c r="B97" s="6" t="s">
        <v>87</v>
      </c>
      <c r="C97" s="24">
        <f>C98</f>
        <v>784.7</v>
      </c>
      <c r="D97" s="24">
        <f>D98</f>
        <v>0</v>
      </c>
      <c r="E97" s="24">
        <f>E98</f>
        <v>0</v>
      </c>
      <c r="F97" s="24">
        <f>F98</f>
        <v>784.7</v>
      </c>
      <c r="G97" s="24">
        <f t="shared" si="2"/>
        <v>100</v>
      </c>
    </row>
    <row r="98" spans="1:7" ht="38.25" customHeight="1">
      <c r="A98" s="3" t="s">
        <v>88</v>
      </c>
      <c r="B98" s="5" t="s">
        <v>89</v>
      </c>
      <c r="C98" s="24">
        <f>C99+C104+C130+C134</f>
        <v>784.7</v>
      </c>
      <c r="D98" s="24">
        <f>D99+D104+D130+D134</f>
        <v>0</v>
      </c>
      <c r="E98" s="24">
        <f>E99+E104+E130+E134</f>
        <v>0</v>
      </c>
      <c r="F98" s="24">
        <f>F99+F104+F130+F134</f>
        <v>784.7</v>
      </c>
      <c r="G98" s="24">
        <f t="shared" si="2"/>
        <v>100</v>
      </c>
    </row>
    <row r="99" spans="1:7" ht="18" customHeight="1">
      <c r="A99" s="3" t="s">
        <v>128</v>
      </c>
      <c r="B99" s="6" t="s">
        <v>90</v>
      </c>
      <c r="C99" s="24">
        <f>C101</f>
        <v>766.2</v>
      </c>
      <c r="D99" s="24">
        <f>D101</f>
        <v>0</v>
      </c>
      <c r="E99" s="24">
        <f>E101</f>
        <v>0</v>
      </c>
      <c r="F99" s="24">
        <f>F101</f>
        <v>766.2</v>
      </c>
      <c r="G99" s="24">
        <f t="shared" si="2"/>
        <v>100</v>
      </c>
    </row>
    <row r="100" spans="1:7" ht="12.75">
      <c r="A100" s="3" t="s">
        <v>129</v>
      </c>
      <c r="B100" s="6" t="s">
        <v>130</v>
      </c>
      <c r="C100" s="24">
        <f>C101</f>
        <v>766.2</v>
      </c>
      <c r="D100" s="24">
        <f>D101</f>
        <v>0</v>
      </c>
      <c r="E100" s="24">
        <f>E101</f>
        <v>0</v>
      </c>
      <c r="F100" s="24">
        <f>F101</f>
        <v>766.2</v>
      </c>
      <c r="G100" s="24">
        <f t="shared" si="2"/>
        <v>100</v>
      </c>
    </row>
    <row r="101" spans="1:7" ht="25.5">
      <c r="A101" s="3" t="s">
        <v>9</v>
      </c>
      <c r="B101" s="5" t="s">
        <v>10</v>
      </c>
      <c r="C101" s="28">
        <v>766.2</v>
      </c>
      <c r="D101" s="26"/>
      <c r="E101" s="24"/>
      <c r="F101" s="16">
        <v>766.2</v>
      </c>
      <c r="G101" s="24">
        <f t="shared" si="2"/>
        <v>100</v>
      </c>
    </row>
    <row r="102" spans="1:7" ht="38.25" hidden="1" outlineLevel="1">
      <c r="A102" s="11" t="s">
        <v>91</v>
      </c>
      <c r="B102" s="12" t="s">
        <v>92</v>
      </c>
      <c r="C102" s="34"/>
      <c r="D102" s="26"/>
      <c r="E102" s="24"/>
      <c r="F102" s="16"/>
      <c r="G102" s="24" t="e">
        <f t="shared" si="2"/>
        <v>#DIV/0!</v>
      </c>
    </row>
    <row r="103" spans="1:7" ht="12.75" hidden="1" collapsed="1">
      <c r="A103" s="3"/>
      <c r="B103" s="5"/>
      <c r="C103" s="28"/>
      <c r="D103" s="26"/>
      <c r="E103" s="24"/>
      <c r="F103" s="16"/>
      <c r="G103" s="24" t="e">
        <f t="shared" si="2"/>
        <v>#DIV/0!</v>
      </c>
    </row>
    <row r="104" spans="1:7" ht="15.75" customHeight="1">
      <c r="A104" s="3" t="s">
        <v>11</v>
      </c>
      <c r="B104" s="6" t="s">
        <v>93</v>
      </c>
      <c r="C104" s="24">
        <f>C105+C107+C109+C112+C116+C121+C114+C118</f>
        <v>18.5</v>
      </c>
      <c r="D104" s="24">
        <f>D105+D107+D109+D112+D116+D121+D114+D118</f>
        <v>0</v>
      </c>
      <c r="E104" s="24">
        <f>E105+E107+E109+E112+E116+E121+E114+E118</f>
        <v>0</v>
      </c>
      <c r="F104" s="24">
        <f>F105+F107+F109+F112+F116+F121+F114+F118</f>
        <v>18.5</v>
      </c>
      <c r="G104" s="24">
        <f t="shared" si="2"/>
        <v>100</v>
      </c>
    </row>
    <row r="105" spans="1:7" ht="25.5" hidden="1">
      <c r="A105" s="3" t="s">
        <v>132</v>
      </c>
      <c r="B105" s="6" t="s">
        <v>53</v>
      </c>
      <c r="C105" s="24">
        <f>C106</f>
        <v>0</v>
      </c>
      <c r="D105" s="24"/>
      <c r="E105" s="24"/>
      <c r="F105" s="16"/>
      <c r="G105" s="24" t="e">
        <f t="shared" si="2"/>
        <v>#DIV/0!</v>
      </c>
    </row>
    <row r="106" spans="1:7" ht="28.5" customHeight="1" hidden="1">
      <c r="A106" s="3" t="s">
        <v>44</v>
      </c>
      <c r="B106" s="21" t="s">
        <v>133</v>
      </c>
      <c r="C106" s="33"/>
      <c r="D106" s="33"/>
      <c r="E106" s="24"/>
      <c r="F106" s="16"/>
      <c r="G106" s="24" t="e">
        <f t="shared" si="2"/>
        <v>#DIV/0!</v>
      </c>
    </row>
    <row r="107" spans="1:7" s="20" customFormat="1" ht="25.5">
      <c r="A107" s="19" t="s">
        <v>13</v>
      </c>
      <c r="B107" s="6" t="s">
        <v>131</v>
      </c>
      <c r="C107" s="24">
        <f>C108</f>
        <v>1.4</v>
      </c>
      <c r="D107" s="24">
        <f>D108</f>
        <v>0</v>
      </c>
      <c r="E107" s="24">
        <f>E108</f>
        <v>0</v>
      </c>
      <c r="F107" s="24">
        <f>F108</f>
        <v>1.4</v>
      </c>
      <c r="G107" s="24">
        <f t="shared" si="2"/>
        <v>100</v>
      </c>
    </row>
    <row r="108" spans="1:7" ht="26.25" customHeight="1">
      <c r="A108" s="3" t="s">
        <v>14</v>
      </c>
      <c r="B108" s="5" t="s">
        <v>12</v>
      </c>
      <c r="C108" s="28">
        <v>1.4</v>
      </c>
      <c r="D108" s="26"/>
      <c r="E108" s="24"/>
      <c r="F108" s="16">
        <v>1.4</v>
      </c>
      <c r="G108" s="24">
        <f t="shared" si="2"/>
        <v>100</v>
      </c>
    </row>
    <row r="109" spans="1:7" ht="63.75" hidden="1">
      <c r="A109" s="19" t="s">
        <v>134</v>
      </c>
      <c r="B109" s="6" t="s">
        <v>42</v>
      </c>
      <c r="C109" s="24">
        <f>C110</f>
        <v>0</v>
      </c>
      <c r="D109" s="24"/>
      <c r="E109" s="24"/>
      <c r="F109" s="16"/>
      <c r="G109" s="24" t="e">
        <f t="shared" si="2"/>
        <v>#DIV/0!</v>
      </c>
    </row>
    <row r="110" spans="1:7" ht="63.75" hidden="1">
      <c r="A110" s="3" t="s">
        <v>135</v>
      </c>
      <c r="B110" s="5" t="s">
        <v>43</v>
      </c>
      <c r="C110" s="28"/>
      <c r="D110" s="26"/>
      <c r="E110" s="24"/>
      <c r="F110" s="16"/>
      <c r="G110" s="24" t="e">
        <f t="shared" si="2"/>
        <v>#DIV/0!</v>
      </c>
    </row>
    <row r="111" spans="1:7" ht="12.75" hidden="1" outlineLevel="1">
      <c r="A111" s="39"/>
      <c r="B111" s="40"/>
      <c r="C111" s="34"/>
      <c r="D111" s="26"/>
      <c r="E111" s="24"/>
      <c r="F111" s="16"/>
      <c r="G111" s="24" t="e">
        <f t="shared" si="2"/>
        <v>#DIV/0!</v>
      </c>
    </row>
    <row r="112" spans="1:7" s="20" customFormat="1" ht="25.5" hidden="1" outlineLevel="1">
      <c r="A112" s="41" t="s">
        <v>136</v>
      </c>
      <c r="B112" s="42" t="s">
        <v>138</v>
      </c>
      <c r="C112" s="24">
        <f>C113</f>
        <v>0</v>
      </c>
      <c r="D112" s="24"/>
      <c r="E112" s="24"/>
      <c r="F112" s="49"/>
      <c r="G112" s="24" t="e">
        <f t="shared" si="2"/>
        <v>#DIV/0!</v>
      </c>
    </row>
    <row r="113" spans="1:7" ht="25.5" hidden="1" outlineLevel="1">
      <c r="A113" s="39" t="s">
        <v>137</v>
      </c>
      <c r="B113" s="40" t="s">
        <v>139</v>
      </c>
      <c r="C113" s="34"/>
      <c r="D113" s="26"/>
      <c r="E113" s="24"/>
      <c r="F113" s="16"/>
      <c r="G113" s="24" t="e">
        <f t="shared" si="2"/>
        <v>#DIV/0!</v>
      </c>
    </row>
    <row r="114" spans="1:7" s="20" customFormat="1" ht="25.5" outlineLevel="1">
      <c r="A114" s="41" t="s">
        <v>15</v>
      </c>
      <c r="B114" s="42" t="s">
        <v>17</v>
      </c>
      <c r="C114" s="24">
        <f>C115</f>
        <v>17.1</v>
      </c>
      <c r="D114" s="24">
        <f>D115</f>
        <v>0</v>
      </c>
      <c r="E114" s="24">
        <f>E115</f>
        <v>0</v>
      </c>
      <c r="F114" s="24">
        <f>F115</f>
        <v>17.1</v>
      </c>
      <c r="G114" s="24">
        <f t="shared" si="2"/>
        <v>100</v>
      </c>
    </row>
    <row r="115" spans="1:7" ht="25.5" customHeight="1" outlineLevel="1">
      <c r="A115" s="39" t="s">
        <v>16</v>
      </c>
      <c r="B115" s="40" t="s">
        <v>18</v>
      </c>
      <c r="C115" s="34">
        <v>17.1</v>
      </c>
      <c r="D115" s="34"/>
      <c r="E115" s="24"/>
      <c r="F115" s="16">
        <v>17.1</v>
      </c>
      <c r="G115" s="24">
        <f t="shared" si="2"/>
        <v>100</v>
      </c>
    </row>
    <row r="116" spans="1:7" s="20" customFormat="1" ht="25.5" hidden="1" outlineLevel="1">
      <c r="A116" s="41" t="s">
        <v>140</v>
      </c>
      <c r="B116" s="42" t="s">
        <v>142</v>
      </c>
      <c r="C116" s="24">
        <f>C117</f>
        <v>0</v>
      </c>
      <c r="D116" s="24"/>
      <c r="E116" s="24"/>
      <c r="F116" s="49"/>
      <c r="G116" s="24" t="e">
        <f t="shared" si="2"/>
        <v>#DIV/0!</v>
      </c>
    </row>
    <row r="117" spans="1:7" ht="25.5" hidden="1" outlineLevel="1">
      <c r="A117" s="39" t="s">
        <v>141</v>
      </c>
      <c r="B117" s="40" t="s">
        <v>143</v>
      </c>
      <c r="C117" s="34"/>
      <c r="D117" s="26"/>
      <c r="E117" s="24"/>
      <c r="F117" s="16"/>
      <c r="G117" s="24" t="e">
        <f t="shared" si="2"/>
        <v>#DIV/0!</v>
      </c>
    </row>
    <row r="118" spans="1:7" s="20" customFormat="1" ht="38.25" customHeight="1" hidden="1" outlineLevel="1">
      <c r="A118" s="41" t="s">
        <v>70</v>
      </c>
      <c r="B118" s="42" t="s">
        <v>71</v>
      </c>
      <c r="C118" s="24">
        <f>C119</f>
        <v>0</v>
      </c>
      <c r="D118" s="31"/>
      <c r="E118" s="24"/>
      <c r="F118" s="49"/>
      <c r="G118" s="24" t="e">
        <f t="shared" si="2"/>
        <v>#DIV/0!</v>
      </c>
    </row>
    <row r="119" spans="1:7" ht="43.5" customHeight="1" hidden="1" outlineLevel="1">
      <c r="A119" s="39" t="s">
        <v>69</v>
      </c>
      <c r="B119" s="40" t="s">
        <v>72</v>
      </c>
      <c r="C119" s="34"/>
      <c r="D119" s="26"/>
      <c r="E119" s="24"/>
      <c r="F119" s="16"/>
      <c r="G119" s="24" t="e">
        <f t="shared" si="2"/>
        <v>#DIV/0!</v>
      </c>
    </row>
    <row r="120" spans="1:7" ht="12.75" hidden="1" outlineLevel="1">
      <c r="A120" s="39"/>
      <c r="B120" s="40"/>
      <c r="C120" s="34"/>
      <c r="D120" s="26"/>
      <c r="E120" s="24"/>
      <c r="F120" s="16"/>
      <c r="G120" s="24" t="e">
        <f t="shared" si="2"/>
        <v>#DIV/0!</v>
      </c>
    </row>
    <row r="121" spans="1:7" ht="13.5" customHeight="1" hidden="1" collapsed="1">
      <c r="A121" s="3" t="s">
        <v>51</v>
      </c>
      <c r="B121" s="22" t="s">
        <v>114</v>
      </c>
      <c r="C121" s="24">
        <f>C122</f>
        <v>0</v>
      </c>
      <c r="D121" s="24"/>
      <c r="E121" s="24"/>
      <c r="F121" s="16"/>
      <c r="G121" s="24" t="e">
        <f t="shared" si="2"/>
        <v>#DIV/0!</v>
      </c>
    </row>
    <row r="122" spans="1:7" ht="16.5" customHeight="1" hidden="1">
      <c r="A122" s="3" t="s">
        <v>52</v>
      </c>
      <c r="B122" s="5" t="s">
        <v>144</v>
      </c>
      <c r="C122" s="34">
        <f>SUM(C123:C129)</f>
        <v>0</v>
      </c>
      <c r="D122" s="34"/>
      <c r="E122" s="24"/>
      <c r="F122" s="16"/>
      <c r="G122" s="24" t="e">
        <f t="shared" si="2"/>
        <v>#DIV/0!</v>
      </c>
    </row>
    <row r="123" spans="1:7" ht="38.25" hidden="1">
      <c r="A123" s="3" t="s">
        <v>59</v>
      </c>
      <c r="B123" s="5" t="s">
        <v>54</v>
      </c>
      <c r="C123" s="34"/>
      <c r="D123" s="26"/>
      <c r="E123" s="24"/>
      <c r="F123" s="16"/>
      <c r="G123" s="24" t="e">
        <f t="shared" si="2"/>
        <v>#DIV/0!</v>
      </c>
    </row>
    <row r="124" spans="1:7" ht="25.5" hidden="1">
      <c r="A124" s="3"/>
      <c r="B124" s="5" t="s">
        <v>55</v>
      </c>
      <c r="C124" s="34"/>
      <c r="D124" s="26"/>
      <c r="E124" s="24"/>
      <c r="F124" s="16"/>
      <c r="G124" s="24" t="e">
        <f t="shared" si="2"/>
        <v>#DIV/0!</v>
      </c>
    </row>
    <row r="125" spans="1:7" ht="25.5" hidden="1">
      <c r="A125" s="3"/>
      <c r="B125" s="5" t="s">
        <v>56</v>
      </c>
      <c r="C125" s="34"/>
      <c r="D125" s="26"/>
      <c r="E125" s="24"/>
      <c r="F125" s="16"/>
      <c r="G125" s="24" t="e">
        <f t="shared" si="2"/>
        <v>#DIV/0!</v>
      </c>
    </row>
    <row r="126" spans="1:7" ht="12.75" hidden="1">
      <c r="A126" s="3"/>
      <c r="B126" s="5" t="s">
        <v>57</v>
      </c>
      <c r="C126" s="34"/>
      <c r="D126" s="26"/>
      <c r="E126" s="24"/>
      <c r="F126" s="16"/>
      <c r="G126" s="24" t="e">
        <f t="shared" si="2"/>
        <v>#DIV/0!</v>
      </c>
    </row>
    <row r="127" spans="1:7" ht="29.25" customHeight="1" hidden="1">
      <c r="A127" s="3"/>
      <c r="B127" s="5" t="s">
        <v>58</v>
      </c>
      <c r="C127" s="34"/>
      <c r="D127" s="26"/>
      <c r="E127" s="24"/>
      <c r="F127" s="16"/>
      <c r="G127" s="24" t="e">
        <f t="shared" si="2"/>
        <v>#DIV/0!</v>
      </c>
    </row>
    <row r="128" spans="1:7" ht="27" customHeight="1" hidden="1">
      <c r="A128" s="3"/>
      <c r="B128" s="5" t="s">
        <v>60</v>
      </c>
      <c r="C128" s="34"/>
      <c r="D128" s="26"/>
      <c r="E128" s="24"/>
      <c r="F128" s="16"/>
      <c r="G128" s="24" t="e">
        <f t="shared" si="2"/>
        <v>#DIV/0!</v>
      </c>
    </row>
    <row r="129" spans="1:7" ht="12.75" hidden="1">
      <c r="A129" s="3"/>
      <c r="B129" s="5"/>
      <c r="C129" s="34"/>
      <c r="D129" s="26"/>
      <c r="E129" s="24"/>
      <c r="F129" s="16"/>
      <c r="G129" s="24" t="e">
        <f t="shared" si="2"/>
        <v>#DIV/0!</v>
      </c>
    </row>
    <row r="130" spans="1:7" s="20" customFormat="1" ht="25.5" hidden="1">
      <c r="A130" s="19" t="s">
        <v>46</v>
      </c>
      <c r="B130" s="6" t="s">
        <v>45</v>
      </c>
      <c r="C130" s="24">
        <f>C131</f>
        <v>0</v>
      </c>
      <c r="D130" s="24"/>
      <c r="E130" s="24"/>
      <c r="F130" s="49"/>
      <c r="G130" s="24" t="e">
        <f t="shared" si="2"/>
        <v>#DIV/0!</v>
      </c>
    </row>
    <row r="131" spans="1:7" ht="51" hidden="1">
      <c r="A131" s="3" t="s">
        <v>48</v>
      </c>
      <c r="B131" s="5" t="s">
        <v>47</v>
      </c>
      <c r="C131" s="34">
        <f>C132</f>
        <v>0</v>
      </c>
      <c r="D131" s="34"/>
      <c r="E131" s="24"/>
      <c r="F131" s="16"/>
      <c r="G131" s="24" t="e">
        <f t="shared" si="2"/>
        <v>#DIV/0!</v>
      </c>
    </row>
    <row r="132" spans="1:7" ht="38.25" hidden="1">
      <c r="A132" s="3" t="s">
        <v>50</v>
      </c>
      <c r="B132" s="5" t="s">
        <v>49</v>
      </c>
      <c r="C132" s="34"/>
      <c r="D132" s="26"/>
      <c r="E132" s="24"/>
      <c r="F132" s="16"/>
      <c r="G132" s="24" t="e">
        <f t="shared" si="2"/>
        <v>#DIV/0!</v>
      </c>
    </row>
    <row r="133" spans="1:7" s="20" customFormat="1" ht="25.5" hidden="1">
      <c r="A133" s="19" t="s">
        <v>64</v>
      </c>
      <c r="B133" s="6" t="s">
        <v>65</v>
      </c>
      <c r="C133" s="24">
        <f>C134</f>
        <v>0</v>
      </c>
      <c r="D133" s="24"/>
      <c r="E133" s="24"/>
      <c r="F133" s="49"/>
      <c r="G133" s="24" t="e">
        <f t="shared" si="2"/>
        <v>#DIV/0!</v>
      </c>
    </row>
    <row r="134" spans="1:7" ht="25.5" hidden="1">
      <c r="A134" s="3" t="s">
        <v>67</v>
      </c>
      <c r="B134" s="5" t="s">
        <v>66</v>
      </c>
      <c r="C134" s="34"/>
      <c r="D134" s="26"/>
      <c r="E134" s="24"/>
      <c r="F134" s="16"/>
      <c r="G134" s="24" t="e">
        <f t="shared" si="2"/>
        <v>#DIV/0!</v>
      </c>
    </row>
    <row r="135" spans="1:7" ht="25.5">
      <c r="A135" s="3" t="s">
        <v>107</v>
      </c>
      <c r="B135" s="6" t="s">
        <v>94</v>
      </c>
      <c r="C135" s="25">
        <f aca="true" t="shared" si="4" ref="C135:F137">C136</f>
        <v>0</v>
      </c>
      <c r="D135" s="25">
        <f t="shared" si="4"/>
        <v>0</v>
      </c>
      <c r="E135" s="25">
        <f t="shared" si="4"/>
        <v>0</v>
      </c>
      <c r="F135" s="25">
        <f t="shared" si="4"/>
        <v>0</v>
      </c>
      <c r="G135" s="24" t="e">
        <f t="shared" si="2"/>
        <v>#DIV/0!</v>
      </c>
    </row>
    <row r="136" spans="1:7" s="20" customFormat="1" ht="18" customHeight="1">
      <c r="A136" s="19" t="s">
        <v>108</v>
      </c>
      <c r="B136" s="6" t="s">
        <v>95</v>
      </c>
      <c r="C136" s="24">
        <f t="shared" si="4"/>
        <v>0</v>
      </c>
      <c r="D136" s="24">
        <f t="shared" si="4"/>
        <v>0</v>
      </c>
      <c r="E136" s="24">
        <f t="shared" si="4"/>
        <v>0</v>
      </c>
      <c r="F136" s="24">
        <f t="shared" si="4"/>
        <v>0</v>
      </c>
      <c r="G136" s="24" t="e">
        <f t="shared" si="2"/>
        <v>#DIV/0!</v>
      </c>
    </row>
    <row r="137" spans="1:7" ht="20.25" customHeight="1">
      <c r="A137" s="3" t="s">
        <v>109</v>
      </c>
      <c r="B137" s="6" t="s">
        <v>96</v>
      </c>
      <c r="C137" s="24">
        <f t="shared" si="4"/>
        <v>0</v>
      </c>
      <c r="D137" s="24">
        <f t="shared" si="4"/>
        <v>0</v>
      </c>
      <c r="E137" s="24">
        <f t="shared" si="4"/>
        <v>0</v>
      </c>
      <c r="F137" s="24">
        <f t="shared" si="4"/>
        <v>0</v>
      </c>
      <c r="G137" s="24" t="e">
        <f t="shared" si="2"/>
        <v>#DIV/0!</v>
      </c>
    </row>
    <row r="138" spans="1:7" ht="12.75">
      <c r="A138" s="3" t="s">
        <v>115</v>
      </c>
      <c r="B138" s="5" t="s">
        <v>110</v>
      </c>
      <c r="C138" s="29"/>
      <c r="D138" s="26"/>
      <c r="E138" s="24"/>
      <c r="F138" s="16"/>
      <c r="G138" s="24" t="e">
        <f t="shared" si="2"/>
        <v>#DIV/0!</v>
      </c>
    </row>
    <row r="139" spans="1:7" ht="12.75">
      <c r="A139" s="13"/>
      <c r="B139" s="10" t="s">
        <v>97</v>
      </c>
      <c r="C139" s="24">
        <f>C11+C97+C135</f>
        <v>928.2</v>
      </c>
      <c r="D139" s="24">
        <f>D11+D97+D135</f>
        <v>0</v>
      </c>
      <c r="E139" s="24">
        <f>E11+E97+E135</f>
        <v>0</v>
      </c>
      <c r="F139" s="24">
        <f>F11+F97+F135</f>
        <v>936.9000000000001</v>
      </c>
      <c r="G139" s="24">
        <f t="shared" si="2"/>
        <v>100.93729799612152</v>
      </c>
    </row>
    <row r="140" spans="1:7" ht="12.75">
      <c r="A140" s="14"/>
      <c r="B140" s="5" t="s">
        <v>98</v>
      </c>
      <c r="C140" s="31"/>
      <c r="D140" s="26"/>
      <c r="E140" s="26"/>
      <c r="F140" s="16"/>
      <c r="G140" s="24" t="e">
        <f aca="true" t="shared" si="5" ref="G140:G151">F140/C140*100</f>
        <v>#DIV/0!</v>
      </c>
    </row>
    <row r="141" spans="1:7" ht="12.75" hidden="1">
      <c r="A141" s="95"/>
      <c r="B141" s="96"/>
      <c r="C141" s="15"/>
      <c r="D141" s="18"/>
      <c r="G141" s="24" t="e">
        <f t="shared" si="5"/>
        <v>#DIV/0!</v>
      </c>
    </row>
    <row r="142" spans="1:7" ht="12.75" hidden="1">
      <c r="A142" s="3"/>
      <c r="B142" s="6"/>
      <c r="C142" s="8"/>
      <c r="D142" s="18"/>
      <c r="G142" s="24" t="e">
        <f t="shared" si="5"/>
        <v>#DIV/0!</v>
      </c>
    </row>
    <row r="143" spans="1:7" ht="12.75" hidden="1">
      <c r="A143" s="3"/>
      <c r="B143" s="5"/>
      <c r="C143" s="9"/>
      <c r="D143" s="18"/>
      <c r="G143" s="24" t="e">
        <f t="shared" si="5"/>
        <v>#DIV/0!</v>
      </c>
    </row>
    <row r="144" spans="1:7" ht="12.75" hidden="1">
      <c r="A144" s="3"/>
      <c r="B144" s="7"/>
      <c r="C144" s="16"/>
      <c r="D144" s="18"/>
      <c r="G144" s="24" t="e">
        <f t="shared" si="5"/>
        <v>#DIV/0!</v>
      </c>
    </row>
    <row r="145" spans="1:7" ht="12.75" hidden="1">
      <c r="A145" s="3"/>
      <c r="B145" s="5"/>
      <c r="C145" s="16"/>
      <c r="D145" s="18"/>
      <c r="G145" s="24" t="e">
        <f t="shared" si="5"/>
        <v>#DIV/0!</v>
      </c>
    </row>
    <row r="146" spans="1:7" ht="12.75" hidden="1">
      <c r="A146" s="3"/>
      <c r="B146" s="7"/>
      <c r="C146" s="16"/>
      <c r="D146" s="18"/>
      <c r="G146" s="24" t="e">
        <f t="shared" si="5"/>
        <v>#DIV/0!</v>
      </c>
    </row>
    <row r="147" spans="1:7" ht="12.75" hidden="1">
      <c r="A147" s="3"/>
      <c r="B147" s="6"/>
      <c r="C147" s="16"/>
      <c r="D147" s="18"/>
      <c r="G147" s="24" t="e">
        <f t="shared" si="5"/>
        <v>#DIV/0!</v>
      </c>
    </row>
    <row r="148" spans="1:7" ht="12.75" hidden="1">
      <c r="A148" s="3"/>
      <c r="B148" s="5"/>
      <c r="C148" s="16"/>
      <c r="D148" s="18"/>
      <c r="G148" s="24" t="e">
        <f t="shared" si="5"/>
        <v>#DIV/0!</v>
      </c>
    </row>
    <row r="149" spans="1:7" ht="12.75" hidden="1">
      <c r="A149" s="3"/>
      <c r="B149" s="7"/>
      <c r="C149" s="16"/>
      <c r="D149" s="18"/>
      <c r="G149" s="24" t="e">
        <f t="shared" si="5"/>
        <v>#DIV/0!</v>
      </c>
    </row>
    <row r="150" spans="1:7" ht="12.75" hidden="1">
      <c r="A150" s="3"/>
      <c r="B150" s="5"/>
      <c r="C150" s="16"/>
      <c r="D150" s="18"/>
      <c r="G150" s="24" t="e">
        <f t="shared" si="5"/>
        <v>#DIV/0!</v>
      </c>
    </row>
    <row r="151" spans="1:7" ht="12.75" hidden="1">
      <c r="A151" s="3"/>
      <c r="B151" s="7"/>
      <c r="C151" s="17"/>
      <c r="D151" s="18"/>
      <c r="G151" s="24" t="e">
        <f t="shared" si="5"/>
        <v>#DIV/0!</v>
      </c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  <row r="242" ht="12.75">
      <c r="D242" s="18"/>
    </row>
  </sheetData>
  <mergeCells count="13">
    <mergeCell ref="C8:E8"/>
    <mergeCell ref="B1:E1"/>
    <mergeCell ref="B2:E2"/>
    <mergeCell ref="A141:B141"/>
    <mergeCell ref="A6:C6"/>
    <mergeCell ref="B9:B10"/>
    <mergeCell ref="A7:C7"/>
    <mergeCell ref="A9:A10"/>
    <mergeCell ref="C9:C10"/>
    <mergeCell ref="F9:F10"/>
    <mergeCell ref="G9:G10"/>
    <mergeCell ref="D9:D10"/>
    <mergeCell ref="E9:E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Admin</cp:lastModifiedBy>
  <cp:lastPrinted>2012-06-13T08:22:17Z</cp:lastPrinted>
  <dcterms:created xsi:type="dcterms:W3CDTF">2004-10-22T12:39:38Z</dcterms:created>
  <dcterms:modified xsi:type="dcterms:W3CDTF">2012-06-13T08:23:09Z</dcterms:modified>
  <cp:category/>
  <cp:version/>
  <cp:contentType/>
  <cp:contentStatus/>
</cp:coreProperties>
</file>