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030" tabRatio="599" firstSheet="36" activeTab="39"/>
  </bookViews>
  <sheets>
    <sheet name="Заводская 1" sheetId="1" r:id="rId1"/>
    <sheet name="Заводская 2" sheetId="2" r:id="rId2"/>
    <sheet name="Заводская  3" sheetId="3" r:id="rId3"/>
    <sheet name="Лебедева 13" sheetId="4" r:id="rId4"/>
    <sheet name="Лебедева 7" sheetId="5" r:id="rId5"/>
    <sheet name="Ленина 10" sheetId="6" r:id="rId6"/>
    <sheet name="Ленина 6" sheetId="7" r:id="rId7"/>
    <sheet name="Ленина 8" sheetId="8" r:id="rId8"/>
    <sheet name="Московская 22" sheetId="9" r:id="rId9"/>
    <sheet name="Московская 24" sheetId="10" r:id="rId10"/>
    <sheet name="Московская 3" sheetId="11" r:id="rId11"/>
    <sheet name="Московская 43" sheetId="12" r:id="rId12"/>
    <sheet name="Московская 8" sheetId="13" r:id="rId13"/>
    <sheet name="Муравль" sheetId="14" r:id="rId14"/>
    <sheet name="Муханова 1" sheetId="15" r:id="rId15"/>
    <sheet name="Муханова 2" sheetId="16" r:id="rId16"/>
    <sheet name="Красноармейский 1" sheetId="17" r:id="rId17"/>
    <sheet name="Красноармейский 2" sheetId="18" r:id="rId18"/>
    <sheet name="Красноармейский 3" sheetId="19" r:id="rId19"/>
    <sheet name="Красноармейский 4" sheetId="20" r:id="rId20"/>
    <sheet name="Красноармейский 5" sheetId="21" r:id="rId21"/>
    <sheet name="Красноармейский 6" sheetId="22" r:id="rId22"/>
    <sheet name="Красноармейский 7" sheetId="23" r:id="rId23"/>
    <sheet name="Молодёжный" sheetId="24" r:id="rId24"/>
    <sheet name="Пименова 23" sheetId="25" r:id="rId25"/>
    <sheet name="Пименова 25" sheetId="26" r:id="rId26"/>
    <sheet name="Пименова 27" sheetId="27" r:id="rId27"/>
    <sheet name="Пименова общага" sheetId="28" r:id="rId28"/>
    <sheet name="Пионерская 40" sheetId="29" r:id="rId29"/>
    <sheet name="Победа 1" sheetId="30" r:id="rId30"/>
    <sheet name="Пролетарская 8А" sheetId="31" r:id="rId31"/>
    <sheet name="Рождественское 1" sheetId="32" r:id="rId32"/>
    <sheet name="Рождественское 2" sheetId="33" r:id="rId33"/>
    <sheet name="Рождественское 3" sheetId="34" r:id="rId34"/>
    <sheet name="Рождественское 4" sheetId="35" r:id="rId35"/>
    <sheet name="Свобода 15" sheetId="36" r:id="rId36"/>
    <sheet name="Черемошное 10" sheetId="37" r:id="rId37"/>
    <sheet name="Черемошное 11" sheetId="38" r:id="rId38"/>
    <sheet name="Черемошное 12" sheetId="39" r:id="rId39"/>
    <sheet name="Черемошное 13" sheetId="40" r:id="rId40"/>
    <sheet name="Лист1" sheetId="41" r:id="rId41"/>
  </sheets>
  <definedNames/>
  <calcPr fullCalcOnLoad="1"/>
</workbook>
</file>

<file path=xl/sharedStrings.xml><?xml version="1.0" encoding="utf-8"?>
<sst xmlns="http://schemas.openxmlformats.org/spreadsheetml/2006/main" count="1929" uniqueCount="118">
  <si>
    <t>НАИМЕ-НОВА-НИЕ</t>
  </si>
  <si>
    <t>ПЛАН</t>
  </si>
  <si>
    <t>З/плата</t>
  </si>
  <si>
    <t>налоги</t>
  </si>
  <si>
    <t>материал</t>
  </si>
  <si>
    <t>Комис.</t>
  </si>
  <si>
    <t>сбор</t>
  </si>
  <si>
    <t>Эл.</t>
  </si>
  <si>
    <t>Энерг.</t>
  </si>
  <si>
    <t>Пожар.</t>
  </si>
  <si>
    <t>Безопасн.</t>
  </si>
  <si>
    <t>цеховые</t>
  </si>
  <si>
    <t>Расходы</t>
  </si>
  <si>
    <t>по</t>
  </si>
  <si>
    <t>управл.</t>
  </si>
  <si>
    <t>Тех.</t>
  </si>
  <si>
    <t>обсл.</t>
  </si>
  <si>
    <t>Газ.</t>
  </si>
  <si>
    <t>оборуд.</t>
  </si>
  <si>
    <t>Замер</t>
  </si>
  <si>
    <t>сопротив.</t>
  </si>
  <si>
    <t>изол.</t>
  </si>
  <si>
    <t>элект.</t>
  </si>
  <si>
    <t>ремонт</t>
  </si>
  <si>
    <t>вентил.</t>
  </si>
  <si>
    <t>канализ.</t>
  </si>
  <si>
    <t>транспр.</t>
  </si>
  <si>
    <t>услуги</t>
  </si>
  <si>
    <t>налог</t>
  </si>
  <si>
    <t>УСН</t>
  </si>
  <si>
    <t>итого</t>
  </si>
  <si>
    <t xml:space="preserve">Доходы </t>
  </si>
  <si>
    <t>оплач.</t>
  </si>
  <si>
    <t>Доходы</t>
  </si>
  <si>
    <t>план.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</si>
  <si>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</si>
  <si>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</si>
  <si>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</si>
  <si>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</si>
  <si>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</si>
  <si>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</si>
  <si>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</si>
  <si>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</si>
  <si>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</si>
  <si>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</si>
  <si>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</si>
  <si>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</si>
  <si>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</si>
  <si>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План</t>
  </si>
  <si>
    <t>расходы</t>
  </si>
  <si>
    <t>Московская 22</t>
  </si>
  <si>
    <t>Московская 24</t>
  </si>
  <si>
    <t>Московская 3</t>
  </si>
  <si>
    <t>Московская 8</t>
  </si>
  <si>
    <t>Муравль</t>
  </si>
  <si>
    <t>Муханова 1</t>
  </si>
  <si>
    <t>Муханова 2</t>
  </si>
  <si>
    <t>Рождественское 1</t>
  </si>
  <si>
    <t>Рождественское 2</t>
  </si>
  <si>
    <t>Рождественское 3</t>
  </si>
  <si>
    <t>Рождественское 4</t>
  </si>
  <si>
    <t>Свобода 15</t>
  </si>
  <si>
    <t>Черемошное 10</t>
  </si>
  <si>
    <t>Черемошное 11</t>
  </si>
  <si>
    <t>Черемошное 13</t>
  </si>
  <si>
    <t>Черемошное12</t>
  </si>
  <si>
    <t>ул. Пролетарская 8"А"</t>
  </si>
  <si>
    <t>ул. Победа 1</t>
  </si>
  <si>
    <t>ул. Пионерская 40</t>
  </si>
  <si>
    <t>ул. Пименова общага</t>
  </si>
  <si>
    <t>ул. Пименова 27</t>
  </si>
  <si>
    <t>ул. Пименова 25</t>
  </si>
  <si>
    <t>ул. Пименова 23</t>
  </si>
  <si>
    <t>пер. Молодёжный</t>
  </si>
  <si>
    <t>Красноармейский 7</t>
  </si>
  <si>
    <t>Красноармейский 6</t>
  </si>
  <si>
    <t>Красноармейский 5</t>
  </si>
  <si>
    <t>Красноармейский 4</t>
  </si>
  <si>
    <t>Красноармейский 3</t>
  </si>
  <si>
    <t>Красноармейский 2</t>
  </si>
  <si>
    <t>Красноармейский 1</t>
  </si>
  <si>
    <t>Московская 43</t>
  </si>
  <si>
    <t>Ленина 8</t>
  </si>
  <si>
    <t>Ленина 6</t>
  </si>
  <si>
    <t>Ленина 10</t>
  </si>
  <si>
    <t>Лебедева 13</t>
  </si>
  <si>
    <t>Заводская 3</t>
  </si>
  <si>
    <t>Заводская 2</t>
  </si>
  <si>
    <t>безопасн</t>
  </si>
  <si>
    <t>Тех. Обс.</t>
  </si>
  <si>
    <t>канал.</t>
  </si>
  <si>
    <t>Общеэкс.</t>
  </si>
  <si>
    <t>Заводская.1</t>
  </si>
  <si>
    <t>безоп.</t>
  </si>
  <si>
    <t>Тех. Обс</t>
  </si>
  <si>
    <t>з/плата</t>
  </si>
  <si>
    <t>безопасн.</t>
  </si>
  <si>
    <t>энергия</t>
  </si>
  <si>
    <t>Тех.обс.</t>
  </si>
  <si>
    <t>замер</t>
  </si>
  <si>
    <t>безопас.</t>
  </si>
  <si>
    <t>сопрот.</t>
  </si>
  <si>
    <t>Комис</t>
  </si>
  <si>
    <t>Общеэк.</t>
  </si>
  <si>
    <t>Общеэкс.расходы</t>
  </si>
  <si>
    <t>Тех.Обсл.</t>
  </si>
  <si>
    <t>Тех.обсл.</t>
  </si>
  <si>
    <t>внетил.</t>
  </si>
  <si>
    <t>Ощеэкс.</t>
  </si>
  <si>
    <t>Тех.Обс.</t>
  </si>
  <si>
    <t>тех.обс.</t>
  </si>
  <si>
    <t xml:space="preserve">Замер </t>
  </si>
  <si>
    <t>Замер сопротив.</t>
  </si>
  <si>
    <t>электр.</t>
  </si>
  <si>
    <t>безопас</t>
  </si>
  <si>
    <t>Лебедева 7</t>
  </si>
  <si>
    <t>стор.</t>
  </si>
  <si>
    <t>орган.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</si>
</sst>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8.5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5" sqref="T15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7.375" style="0" customWidth="1"/>
    <col min="4" max="4" width="6.75390625" style="0" customWidth="1"/>
    <col min="5" max="5" width="8.375" style="0" customWidth="1"/>
    <col min="6" max="6" width="6.375" style="0" customWidth="1"/>
    <col min="7" max="7" width="7.375" style="0" customWidth="1"/>
    <col min="8" max="8" width="9.00390625" style="0" customWidth="1"/>
    <col min="9" max="9" width="7.25390625" style="0" customWidth="1"/>
    <col min="10" max="10" width="7.625" style="0" customWidth="1"/>
    <col min="11" max="11" width="7.25390625" style="0" customWidth="1"/>
    <col min="12" max="12" width="7.875" style="0" customWidth="1"/>
    <col min="13" max="13" width="7.75390625" style="0" customWidth="1"/>
    <col min="14" max="14" width="7.00390625" style="0" customWidth="1"/>
    <col min="15" max="15" width="6.75390625" style="0" customWidth="1"/>
    <col min="16" max="16" width="6.25390625" style="0" customWidth="1"/>
    <col min="17" max="17" width="7.125" style="0" customWidth="1"/>
    <col min="18" max="18" width="7.625" style="0" customWidth="1"/>
  </cols>
  <sheetData>
    <row r="1" spans="1:18" ht="13.5" thickBot="1">
      <c r="A1" s="37" t="s">
        <v>0</v>
      </c>
      <c r="B1" s="37" t="s">
        <v>1</v>
      </c>
      <c r="C1" s="40" t="s">
        <v>92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21">
      <c r="A2" s="38"/>
      <c r="B2" s="38"/>
      <c r="C2" s="35" t="s">
        <v>2</v>
      </c>
      <c r="D2" s="35" t="s">
        <v>3</v>
      </c>
      <c r="E2" s="44" t="s">
        <v>4</v>
      </c>
      <c r="F2" s="9"/>
      <c r="G2" s="9" t="s">
        <v>7</v>
      </c>
      <c r="H2" s="9" t="s">
        <v>23</v>
      </c>
      <c r="I2" s="35" t="s">
        <v>89</v>
      </c>
      <c r="J2" s="9" t="s">
        <v>19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5" t="s">
        <v>30</v>
      </c>
      <c r="Q2" s="9" t="s">
        <v>31</v>
      </c>
      <c r="R2" s="9" t="s">
        <v>33</v>
      </c>
    </row>
    <row r="3" spans="1:18" ht="21">
      <c r="A3" s="38"/>
      <c r="B3" s="38"/>
      <c r="C3" s="43"/>
      <c r="D3" s="43"/>
      <c r="E3" s="45"/>
      <c r="F3" s="9" t="s">
        <v>9</v>
      </c>
      <c r="G3" s="9" t="s">
        <v>8</v>
      </c>
      <c r="H3" s="9" t="s">
        <v>24</v>
      </c>
      <c r="I3" s="43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3"/>
      <c r="Q3" s="9" t="s">
        <v>32</v>
      </c>
      <c r="R3" s="9" t="s">
        <v>34</v>
      </c>
    </row>
    <row r="4" spans="1:18" ht="22.5">
      <c r="A4" s="38"/>
      <c r="B4" s="38"/>
      <c r="C4" s="43"/>
      <c r="D4" s="43"/>
      <c r="E4" s="45"/>
      <c r="F4" s="11" t="s">
        <v>88</v>
      </c>
      <c r="G4" s="11"/>
      <c r="H4" s="11" t="s">
        <v>90</v>
      </c>
      <c r="I4" s="43"/>
      <c r="J4" s="9" t="s">
        <v>21</v>
      </c>
      <c r="K4" s="9"/>
      <c r="L4" s="9"/>
      <c r="M4" s="9"/>
      <c r="N4" s="11"/>
      <c r="O4" s="11"/>
      <c r="P4" s="43"/>
      <c r="Q4" s="11"/>
      <c r="R4" s="11"/>
    </row>
    <row r="5" spans="1:18" ht="13.5" thickBot="1">
      <c r="A5" s="39"/>
      <c r="B5" s="39"/>
      <c r="C5" s="36"/>
      <c r="D5" s="36"/>
      <c r="E5" s="46"/>
      <c r="F5" s="13"/>
      <c r="G5" s="13"/>
      <c r="H5" s="13"/>
      <c r="I5" s="36"/>
      <c r="J5" s="14" t="s">
        <v>22</v>
      </c>
      <c r="K5" s="14"/>
      <c r="L5" s="14"/>
      <c r="M5" s="13"/>
      <c r="N5" s="13"/>
      <c r="O5" s="13"/>
      <c r="P5" s="36"/>
      <c r="Q5" s="13"/>
      <c r="R5" s="13"/>
    </row>
    <row r="6" spans="1:18" ht="13.5" thickBot="1">
      <c r="A6" s="35" t="s">
        <v>35</v>
      </c>
      <c r="B6" s="8">
        <v>380</v>
      </c>
      <c r="C6" s="8">
        <v>272.84</v>
      </c>
      <c r="D6" s="8">
        <v>82.4</v>
      </c>
      <c r="E6" s="8">
        <v>55</v>
      </c>
      <c r="F6" s="8"/>
      <c r="G6" s="8"/>
      <c r="H6" s="8"/>
      <c r="I6" s="8"/>
      <c r="J6" s="8"/>
      <c r="K6" s="8">
        <v>666.14</v>
      </c>
      <c r="L6" s="8"/>
      <c r="M6" s="8">
        <v>68.98</v>
      </c>
      <c r="N6" s="8"/>
      <c r="O6" s="8"/>
      <c r="P6" s="8">
        <f aca="true" t="shared" si="0" ref="P6:P29">SUM(C6,D6,E6,F6,G6,H6,I6,J6,K6,L6,M6,N6,O6)</f>
        <v>1145.3600000000001</v>
      </c>
      <c r="Q6" s="8"/>
      <c r="R6" s="8"/>
    </row>
    <row r="7" spans="1:18" ht="13.5" thickBot="1">
      <c r="A7" s="3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8" ht="13.5" thickBot="1">
      <c r="A8" s="35" t="s">
        <v>36</v>
      </c>
      <c r="B8" s="8"/>
      <c r="C8" s="8">
        <v>214.12</v>
      </c>
      <c r="D8" s="8">
        <v>65.05</v>
      </c>
      <c r="E8" s="8"/>
      <c r="F8" s="8"/>
      <c r="G8" s="8">
        <v>199.58</v>
      </c>
      <c r="H8" s="8"/>
      <c r="I8" s="8"/>
      <c r="J8" s="8"/>
      <c r="K8" s="8">
        <v>610.36</v>
      </c>
      <c r="L8" s="8">
        <v>10.31</v>
      </c>
      <c r="M8" s="8">
        <v>64.24</v>
      </c>
      <c r="N8" s="8"/>
      <c r="O8" s="8"/>
      <c r="P8" s="8">
        <f t="shared" si="0"/>
        <v>1163.66</v>
      </c>
      <c r="Q8" s="8"/>
      <c r="R8" s="8"/>
    </row>
    <row r="9" spans="1:18" ht="13.5" thickBot="1">
      <c r="A9" s="3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5" t="s">
        <v>37</v>
      </c>
      <c r="B10" s="8"/>
      <c r="C10" s="8">
        <v>264.37</v>
      </c>
      <c r="D10" s="8">
        <v>79.84</v>
      </c>
      <c r="E10" s="8"/>
      <c r="F10" s="8"/>
      <c r="G10" s="8">
        <v>279.3</v>
      </c>
      <c r="H10" s="8"/>
      <c r="I10" s="8"/>
      <c r="J10" s="8"/>
      <c r="K10" s="8">
        <v>1229.82</v>
      </c>
      <c r="L10" s="8">
        <v>126.22</v>
      </c>
      <c r="M10" s="8">
        <v>77.55</v>
      </c>
      <c r="N10" s="8"/>
      <c r="O10" s="8"/>
      <c r="P10" s="8">
        <f t="shared" si="0"/>
        <v>2057.1</v>
      </c>
      <c r="Q10" s="8">
        <v>7987.11</v>
      </c>
      <c r="R10" s="8"/>
      <c r="S10">
        <v>3620.99</v>
      </c>
    </row>
    <row r="11" spans="1:18" ht="13.5" thickBot="1">
      <c r="A11" s="3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8" ht="13.5" thickBot="1">
      <c r="A12" s="35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3.5" thickBot="1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3.5" thickBot="1">
      <c r="A14" s="3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3.5" thickBot="1">
      <c r="A15" s="3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3.5" thickBot="1">
      <c r="A16" s="35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3.5" thickBot="1">
      <c r="A17" s="3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5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5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3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5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3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5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3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5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3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5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thickBot="1">
      <c r="A29" s="3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5" t="s">
        <v>47</v>
      </c>
      <c r="B30" s="8"/>
      <c r="C30" s="8">
        <f aca="true" t="shared" si="1" ref="C30:P30">SUM(C6,C8,C10,C12,C14,C16,C18,C20,C22,C24,C26,C28)</f>
        <v>751.3299999999999</v>
      </c>
      <c r="D30" s="8">
        <f>SUM(D6,D8,D10,D12,D14,D16,D18,D20,D22,D24,D26,D28)</f>
        <v>227.29</v>
      </c>
      <c r="E30" s="8">
        <f t="shared" si="1"/>
        <v>55</v>
      </c>
      <c r="F30" s="8">
        <f t="shared" si="1"/>
        <v>0</v>
      </c>
      <c r="G30" s="8">
        <f t="shared" si="1"/>
        <v>478.88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2506.3199999999997</v>
      </c>
      <c r="L30" s="8">
        <f t="shared" si="1"/>
        <v>136.53</v>
      </c>
      <c r="M30" s="8">
        <f t="shared" si="1"/>
        <v>210.76999999999998</v>
      </c>
      <c r="N30" s="8">
        <f t="shared" si="1"/>
        <v>0</v>
      </c>
      <c r="O30" s="8">
        <f t="shared" si="1"/>
        <v>0</v>
      </c>
      <c r="P30" s="8">
        <f t="shared" si="1"/>
        <v>4366.120000000001</v>
      </c>
      <c r="Q30" s="8"/>
      <c r="R30" s="8"/>
    </row>
    <row r="31" spans="1:18" ht="13.5" thickBot="1">
      <c r="A31" s="36"/>
      <c r="B31" s="8"/>
      <c r="C31" s="8">
        <f aca="true" t="shared" si="2" ref="C31:P31">SUM(C7,C9,C11,C13,C15,C17,C19,C21,C23,C25,C27,C29)</f>
        <v>0</v>
      </c>
      <c r="D31" s="8">
        <f t="shared" si="2"/>
        <v>0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>
        <f t="shared" si="2"/>
        <v>0</v>
      </c>
      <c r="M31" s="8">
        <f t="shared" si="2"/>
        <v>0</v>
      </c>
      <c r="N31" s="8">
        <f t="shared" si="2"/>
        <v>0</v>
      </c>
      <c r="O31" s="8">
        <f t="shared" si="2"/>
        <v>0</v>
      </c>
      <c r="P31" s="8">
        <f t="shared" si="2"/>
        <v>0</v>
      </c>
      <c r="Q31" s="8"/>
      <c r="R31" s="8"/>
    </row>
    <row r="32" spans="1:18" ht="12.75">
      <c r="A32" s="10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3.5" thickBot="1">
      <c r="A33" s="12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sheetProtection/>
  <mergeCells count="38">
    <mergeCell ref="A1:A5"/>
    <mergeCell ref="B1:B5"/>
    <mergeCell ref="C1:R1"/>
    <mergeCell ref="C2:C5"/>
    <mergeCell ref="D2:D5"/>
    <mergeCell ref="E2:E5"/>
    <mergeCell ref="I2:I5"/>
    <mergeCell ref="P2:P5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B32:B33"/>
    <mergeCell ref="C32:C33"/>
    <mergeCell ref="D32:D33"/>
    <mergeCell ref="A22:A23"/>
    <mergeCell ref="A24:A25"/>
    <mergeCell ref="A26:A27"/>
    <mergeCell ref="A28:A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M32:M33"/>
    <mergeCell ref="N32:N33"/>
    <mergeCell ref="O32:O33"/>
    <mergeCell ref="P32:P33"/>
  </mergeCells>
  <printOptions/>
  <pageMargins left="0.2755905511811024" right="0.7874015748031497" top="0.984251968503937" bottom="0.984251968503937" header="0.5118110236220472" footer="0.5118110236220472"/>
  <pageSetup fitToHeight="1" fitToWidth="1" horizontalDpi="200" verticalDpi="2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5</v>
      </c>
      <c r="G2" s="1" t="s">
        <v>7</v>
      </c>
      <c r="H2" s="1" t="s">
        <v>9</v>
      </c>
      <c r="I2" s="63" t="s">
        <v>11</v>
      </c>
      <c r="J2" s="1" t="s">
        <v>12</v>
      </c>
      <c r="K2" s="1" t="s">
        <v>15</v>
      </c>
      <c r="L2" s="1" t="s">
        <v>19</v>
      </c>
      <c r="M2" s="1" t="s">
        <v>23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6</v>
      </c>
      <c r="G3" s="1" t="s">
        <v>8</v>
      </c>
      <c r="H3" s="1" t="s">
        <v>10</v>
      </c>
      <c r="I3" s="71"/>
      <c r="J3" s="1" t="s">
        <v>13</v>
      </c>
      <c r="K3" s="1" t="s">
        <v>16</v>
      </c>
      <c r="L3" s="1" t="s">
        <v>20</v>
      </c>
      <c r="M3" s="1" t="s">
        <v>24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/>
      <c r="I4" s="71"/>
      <c r="J4" s="1" t="s">
        <v>14</v>
      </c>
      <c r="K4" s="1" t="s">
        <v>17</v>
      </c>
      <c r="L4" s="1" t="s">
        <v>21</v>
      </c>
      <c r="M4" s="1" t="s">
        <v>25</v>
      </c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/>
      <c r="K5" s="4" t="s">
        <v>18</v>
      </c>
      <c r="L5" s="4" t="s">
        <v>22</v>
      </c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0" sqref="D3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89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185.2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>SUM(C6,C8,C10,C12,C14,C16,C18,C20,C22,C24,C26,C28)</f>
        <v>0</v>
      </c>
      <c r="D30" s="4">
        <f>SUM(D6,D8,D10,D12,D14,D16,D18,D20,D22,D24,D26,D28)</f>
        <v>0</v>
      </c>
      <c r="E30" s="4">
        <f>SUM(E6,E8,E10,E12,E14,E16,E18,E20,E22,E24,E26,E28)</f>
        <v>0</v>
      </c>
      <c r="F30" s="4">
        <f aca="true" t="shared" si="1" ref="C30:P31">SUM(F6,F8,F10,F12,F14,F16,F18,F20,F22,F24,F26,F28)</f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6" sqref="S16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81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105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165</v>
      </c>
      <c r="C6" s="4">
        <v>118.47</v>
      </c>
      <c r="D6" s="4">
        <v>35.78</v>
      </c>
      <c r="E6" s="4"/>
      <c r="F6" s="4"/>
      <c r="G6" s="4"/>
      <c r="H6" s="4"/>
      <c r="I6" s="4"/>
      <c r="J6" s="4"/>
      <c r="K6" s="4">
        <v>289.25</v>
      </c>
      <c r="L6" s="4"/>
      <c r="M6" s="4">
        <v>29.95</v>
      </c>
      <c r="N6" s="4"/>
      <c r="O6" s="4"/>
      <c r="P6" s="4">
        <f aca="true" t="shared" si="0" ref="P6:P29">SUM(C6,D6,E6,F6,G6,H6,I6,J6,K6,L6,M6,N6,O6)</f>
        <v>473.45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92.97</v>
      </c>
      <c r="D8" s="4">
        <v>28.08</v>
      </c>
      <c r="E8" s="4"/>
      <c r="F8" s="4"/>
      <c r="G8" s="4"/>
      <c r="H8" s="4"/>
      <c r="I8" s="4"/>
      <c r="J8" s="4"/>
      <c r="K8" s="4">
        <v>265.02</v>
      </c>
      <c r="L8" s="4">
        <v>3.7</v>
      </c>
      <c r="M8" s="4">
        <v>28.06</v>
      </c>
      <c r="N8" s="4"/>
      <c r="O8" s="4"/>
      <c r="P8" s="4">
        <f t="shared" si="0"/>
        <v>417.83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86.31</v>
      </c>
      <c r="D10" s="4">
        <v>26.06</v>
      </c>
      <c r="E10" s="4"/>
      <c r="F10" s="4"/>
      <c r="G10" s="4"/>
      <c r="H10" s="4"/>
      <c r="I10" s="4"/>
      <c r="J10" s="4"/>
      <c r="K10" s="4">
        <v>534</v>
      </c>
      <c r="L10" s="4">
        <v>44.45</v>
      </c>
      <c r="M10" s="4">
        <v>33.67</v>
      </c>
      <c r="N10" s="4"/>
      <c r="O10" s="4"/>
      <c r="P10" s="4">
        <f t="shared" si="0"/>
        <v>724.49</v>
      </c>
      <c r="Q10" s="4">
        <v>1617.38</v>
      </c>
      <c r="R10" s="4"/>
      <c r="S10">
        <v>1.61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>SUM(C6,C8,C10,C12,C14,C16,C18,C20,C22,C24,C26,C28)</f>
        <v>297.75</v>
      </c>
      <c r="D30" s="4">
        <f>SUM(D6,D8,D10,D12,D14,D16,D18,D20,D22,D24,D26,D28)</f>
        <v>89.92</v>
      </c>
      <c r="E30" s="4">
        <f>SUM(E6,E8,E10,E12,E14,E16,E18,E20,E22,E24,E26,E28)</f>
        <v>0</v>
      </c>
      <c r="F30" s="4">
        <f aca="true" t="shared" si="1" ref="C30:P31">SUM(F6,F8,F10,F12,F14,F16,F18,F20,F22,F24,F26,F28)</f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1088.27</v>
      </c>
      <c r="L30" s="4">
        <f t="shared" si="1"/>
        <v>48.150000000000006</v>
      </c>
      <c r="M30" s="4">
        <f t="shared" si="1"/>
        <v>91.68</v>
      </c>
      <c r="N30" s="4">
        <f t="shared" si="1"/>
        <v>0</v>
      </c>
      <c r="O30" s="4">
        <f t="shared" si="1"/>
        <v>0</v>
      </c>
      <c r="P30" s="4">
        <f t="shared" si="1"/>
        <v>1615.77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6" sqref="S16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106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255.6</v>
      </c>
      <c r="C6" s="4">
        <v>182.8</v>
      </c>
      <c r="D6" s="4">
        <v>55.21</v>
      </c>
      <c r="E6" s="4"/>
      <c r="F6" s="4"/>
      <c r="G6" s="4"/>
      <c r="H6" s="4"/>
      <c r="I6" s="4"/>
      <c r="J6" s="4"/>
      <c r="K6" s="4">
        <v>446.31</v>
      </c>
      <c r="L6" s="4"/>
      <c r="M6" s="4">
        <v>46.22</v>
      </c>
      <c r="N6" s="4"/>
      <c r="O6" s="4"/>
      <c r="P6" s="4">
        <f aca="true" t="shared" si="0" ref="P6:P29">SUM(C6,D6,E6,F6,G6,H6,I6,J6,K6,L6,M6,N6,O6)</f>
        <v>730.5400000000001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143.46</v>
      </c>
      <c r="D8" s="4">
        <v>43.33</v>
      </c>
      <c r="E8" s="4"/>
      <c r="F8" s="4"/>
      <c r="G8" s="4">
        <v>133.72</v>
      </c>
      <c r="H8" s="4"/>
      <c r="I8" s="4"/>
      <c r="J8" s="4"/>
      <c r="K8" s="4">
        <v>408.94</v>
      </c>
      <c r="L8" s="4">
        <v>6.91</v>
      </c>
      <c r="M8" s="4">
        <v>43.3</v>
      </c>
      <c r="N8" s="4"/>
      <c r="O8" s="4"/>
      <c r="P8" s="4">
        <f t="shared" si="0"/>
        <v>779.66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133.18</v>
      </c>
      <c r="D10" s="4">
        <v>40.22</v>
      </c>
      <c r="E10" s="4"/>
      <c r="F10" s="4"/>
      <c r="G10" s="4">
        <v>325.85</v>
      </c>
      <c r="H10" s="4"/>
      <c r="I10" s="4"/>
      <c r="J10" s="4"/>
      <c r="K10" s="4">
        <v>823.99</v>
      </c>
      <c r="L10" s="4">
        <v>89.9</v>
      </c>
      <c r="M10" s="4">
        <v>51.96</v>
      </c>
      <c r="N10" s="4"/>
      <c r="O10" s="4"/>
      <c r="P10" s="4">
        <f t="shared" si="0"/>
        <v>1465.1000000000001</v>
      </c>
      <c r="Q10" s="4">
        <v>5176.02</v>
      </c>
      <c r="R10" s="4"/>
      <c r="S10">
        <v>2200.72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459.44</v>
      </c>
      <c r="D30" s="4">
        <f t="shared" si="1"/>
        <v>138.76</v>
      </c>
      <c r="E30" s="4">
        <f t="shared" si="1"/>
        <v>0</v>
      </c>
      <c r="F30" s="4">
        <f t="shared" si="1"/>
        <v>0</v>
      </c>
      <c r="G30" s="4">
        <f t="shared" si="1"/>
        <v>459.57000000000005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1679.24</v>
      </c>
      <c r="L30" s="4">
        <f t="shared" si="1"/>
        <v>96.81</v>
      </c>
      <c r="M30" s="4">
        <f t="shared" si="1"/>
        <v>141.48</v>
      </c>
      <c r="N30" s="4">
        <f t="shared" si="1"/>
        <v>0</v>
      </c>
      <c r="O30" s="4">
        <f t="shared" si="1"/>
        <v>0</v>
      </c>
      <c r="P30" s="4">
        <f t="shared" si="1"/>
        <v>2975.3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4" sqref="S14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777.5</v>
      </c>
      <c r="C6" s="4">
        <v>559.11</v>
      </c>
      <c r="D6" s="4">
        <v>168.85</v>
      </c>
      <c r="E6" s="4"/>
      <c r="F6" s="4"/>
      <c r="G6" s="4"/>
      <c r="H6" s="4"/>
      <c r="I6" s="4"/>
      <c r="J6" s="4"/>
      <c r="K6" s="4">
        <v>1365.06</v>
      </c>
      <c r="L6" s="4"/>
      <c r="M6" s="4">
        <v>141.36</v>
      </c>
      <c r="N6" s="4"/>
      <c r="O6" s="4"/>
      <c r="P6" s="4">
        <f aca="true" t="shared" si="0" ref="P6:P29">SUM(C6,D6,E6,F6,G6,H6,I6,J6,K6,L6,M6,N6,O6)</f>
        <v>2234.38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438.77</v>
      </c>
      <c r="D8" s="4">
        <v>132.51</v>
      </c>
      <c r="E8" s="4">
        <v>1029.5</v>
      </c>
      <c r="F8" s="4"/>
      <c r="G8" s="4">
        <v>408.97</v>
      </c>
      <c r="H8" s="4"/>
      <c r="I8" s="4"/>
      <c r="J8" s="4"/>
      <c r="K8" s="4">
        <v>1250.75</v>
      </c>
      <c r="L8" s="4">
        <v>30.32</v>
      </c>
      <c r="M8" s="4">
        <v>132.43</v>
      </c>
      <c r="N8" s="4"/>
      <c r="O8" s="4"/>
      <c r="P8" s="4">
        <f t="shared" si="0"/>
        <v>3423.25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507.84</v>
      </c>
      <c r="D10" s="4">
        <v>153.37</v>
      </c>
      <c r="E10" s="4"/>
      <c r="F10" s="4"/>
      <c r="G10" s="4">
        <v>51.45</v>
      </c>
      <c r="H10" s="4"/>
      <c r="I10" s="4"/>
      <c r="J10" s="4"/>
      <c r="K10" s="4">
        <v>2520.19</v>
      </c>
      <c r="L10" s="4">
        <v>221.72</v>
      </c>
      <c r="M10" s="4">
        <v>158.91</v>
      </c>
      <c r="N10" s="4"/>
      <c r="O10" s="4"/>
      <c r="P10" s="4">
        <f t="shared" si="0"/>
        <v>3613.48</v>
      </c>
      <c r="Q10" s="4">
        <v>6425.38</v>
      </c>
      <c r="R10" s="4"/>
      <c r="S10">
        <v>-2845.73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1505.72</v>
      </c>
      <c r="D30" s="4">
        <f t="shared" si="1"/>
        <v>454.73</v>
      </c>
      <c r="E30" s="4">
        <f t="shared" si="1"/>
        <v>1029.5</v>
      </c>
      <c r="F30" s="4">
        <f t="shared" si="1"/>
        <v>0</v>
      </c>
      <c r="G30" s="4">
        <f t="shared" si="1"/>
        <v>460.42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5136</v>
      </c>
      <c r="L30" s="4">
        <f t="shared" si="1"/>
        <v>252.04</v>
      </c>
      <c r="M30" s="4">
        <f t="shared" si="1"/>
        <v>432.70000000000005</v>
      </c>
      <c r="N30" s="4">
        <f t="shared" si="1"/>
        <v>0</v>
      </c>
      <c r="O30" s="4">
        <f t="shared" si="1"/>
        <v>0</v>
      </c>
      <c r="P30" s="4">
        <f t="shared" si="1"/>
        <v>9271.11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31" sqref="G31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106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817.6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>SUM(P7,P9,P11,P13,P15,P17,P19,P21,P23,P25,P27,P29)</f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" sqref="G12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876.1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31" sqref="P31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80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528.5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>SUM(P7,P9,P11,P13,P15,P17,P19,P21,P23,P25,P27,P29)</f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1" sqref="N11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108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107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617.2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0" sqref="Q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109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654.1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20" sqref="S20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6.75390625" style="0" customWidth="1"/>
    <col min="4" max="4" width="7.25390625" style="0" customWidth="1"/>
    <col min="5" max="5" width="7.375" style="0" customWidth="1"/>
    <col min="6" max="6" width="7.25390625" style="0" customWidth="1"/>
    <col min="7" max="7" width="6.25390625" style="0" customWidth="1"/>
    <col min="8" max="8" width="8.375" style="0" customWidth="1"/>
    <col min="9" max="9" width="7.75390625" style="0" customWidth="1"/>
    <col min="10" max="10" width="7.875" style="0" customWidth="1"/>
    <col min="11" max="11" width="8.00390625" style="0" customWidth="1"/>
    <col min="12" max="12" width="8.125" style="0" customWidth="1"/>
    <col min="13" max="14" width="7.625" style="0" customWidth="1"/>
    <col min="15" max="15" width="5.875" style="0" customWidth="1"/>
    <col min="16" max="16" width="6.625" style="0" customWidth="1"/>
    <col min="17" max="17" width="6.75390625" style="0" customWidth="1"/>
    <col min="18" max="18" width="6.375" style="0" customWidth="1"/>
  </cols>
  <sheetData>
    <row r="1" spans="1:18" ht="13.5" thickBot="1">
      <c r="A1" s="37" t="s">
        <v>0</v>
      </c>
      <c r="B1" s="37" t="s">
        <v>1</v>
      </c>
      <c r="C1" s="40" t="s">
        <v>87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21">
      <c r="A2" s="38"/>
      <c r="B2" s="38"/>
      <c r="C2" s="35" t="s">
        <v>2</v>
      </c>
      <c r="D2" s="35" t="s">
        <v>3</v>
      </c>
      <c r="E2" s="44" t="s">
        <v>4</v>
      </c>
      <c r="F2" s="9" t="s">
        <v>9</v>
      </c>
      <c r="G2" s="9" t="s">
        <v>7</v>
      </c>
      <c r="H2" s="9" t="s">
        <v>23</v>
      </c>
      <c r="I2" s="35" t="s">
        <v>94</v>
      </c>
      <c r="J2" s="9" t="s">
        <v>19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5" t="s">
        <v>30</v>
      </c>
      <c r="Q2" s="9" t="s">
        <v>31</v>
      </c>
      <c r="R2" s="9" t="s">
        <v>33</v>
      </c>
    </row>
    <row r="3" spans="1:18" ht="21">
      <c r="A3" s="38"/>
      <c r="B3" s="38"/>
      <c r="C3" s="43"/>
      <c r="D3" s="43"/>
      <c r="E3" s="45"/>
      <c r="F3" s="9" t="s">
        <v>93</v>
      </c>
      <c r="G3" s="9" t="s">
        <v>8</v>
      </c>
      <c r="H3" s="9" t="s">
        <v>24</v>
      </c>
      <c r="I3" s="43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3"/>
      <c r="Q3" s="9" t="s">
        <v>32</v>
      </c>
      <c r="R3" s="9" t="s">
        <v>34</v>
      </c>
    </row>
    <row r="4" spans="1:18" ht="12.75">
      <c r="A4" s="38"/>
      <c r="B4" s="38"/>
      <c r="C4" s="43"/>
      <c r="D4" s="43"/>
      <c r="E4" s="45"/>
      <c r="F4" s="11"/>
      <c r="G4" s="11"/>
      <c r="H4" s="11" t="s">
        <v>90</v>
      </c>
      <c r="I4" s="43"/>
      <c r="J4" s="9" t="s">
        <v>21</v>
      </c>
      <c r="K4" s="9"/>
      <c r="L4" s="9"/>
      <c r="M4" s="9"/>
      <c r="N4" s="11"/>
      <c r="O4" s="11"/>
      <c r="P4" s="43"/>
      <c r="Q4" s="11"/>
      <c r="R4" s="11"/>
    </row>
    <row r="5" spans="1:18" ht="13.5" thickBot="1">
      <c r="A5" s="39"/>
      <c r="B5" s="39"/>
      <c r="C5" s="36"/>
      <c r="D5" s="36"/>
      <c r="E5" s="46"/>
      <c r="F5" s="13"/>
      <c r="G5" s="13"/>
      <c r="H5" s="13"/>
      <c r="I5" s="36"/>
      <c r="J5" s="14" t="s">
        <v>22</v>
      </c>
      <c r="K5" s="14"/>
      <c r="L5" s="14"/>
      <c r="M5" s="13"/>
      <c r="N5" s="13"/>
      <c r="O5" s="13"/>
      <c r="P5" s="36"/>
      <c r="Q5" s="13"/>
      <c r="R5" s="13"/>
    </row>
    <row r="6" spans="1:18" ht="13.5" thickBot="1">
      <c r="A6" s="35" t="s">
        <v>35</v>
      </c>
      <c r="B6" s="8">
        <v>333.1</v>
      </c>
      <c r="C6" s="8">
        <v>237.59</v>
      </c>
      <c r="D6" s="8">
        <v>71.48</v>
      </c>
      <c r="E6" s="8"/>
      <c r="F6" s="8"/>
      <c r="G6" s="8"/>
      <c r="H6" s="8"/>
      <c r="I6" s="8"/>
      <c r="J6" s="8"/>
      <c r="K6" s="8">
        <v>580.07</v>
      </c>
      <c r="L6" s="8"/>
      <c r="M6" s="8">
        <v>60.07</v>
      </c>
      <c r="N6" s="8"/>
      <c r="O6" s="8"/>
      <c r="P6" s="8">
        <f aca="true" t="shared" si="0" ref="P6:P29">SUM(C6,D6,E6,F6,G6,H6,I6,J6,K6,L6,M6,N6,O6)</f>
        <v>949.2100000000002</v>
      </c>
      <c r="Q6" s="8"/>
      <c r="R6" s="8"/>
    </row>
    <row r="7" spans="1:18" ht="13.5" thickBot="1">
      <c r="A7" s="3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8" ht="13.5" thickBot="1">
      <c r="A8" s="35" t="s">
        <v>36</v>
      </c>
      <c r="B8" s="8"/>
      <c r="C8" s="8">
        <v>186.45</v>
      </c>
      <c r="D8" s="8">
        <v>56.37</v>
      </c>
      <c r="E8" s="8">
        <v>255</v>
      </c>
      <c r="F8" s="8"/>
      <c r="G8" s="8">
        <v>173.79</v>
      </c>
      <c r="H8" s="8"/>
      <c r="I8" s="8"/>
      <c r="J8" s="8"/>
      <c r="K8" s="8">
        <v>531.49</v>
      </c>
      <c r="L8" s="8">
        <v>11.25</v>
      </c>
      <c r="M8" s="8">
        <v>56.27</v>
      </c>
      <c r="N8" s="8"/>
      <c r="O8" s="8"/>
      <c r="P8" s="8">
        <f t="shared" si="0"/>
        <v>1270.62</v>
      </c>
      <c r="Q8" s="8"/>
      <c r="R8" s="8"/>
    </row>
    <row r="9" spans="1:18" ht="13.5" thickBot="1">
      <c r="A9" s="3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5" t="s">
        <v>37</v>
      </c>
      <c r="B10" s="8"/>
      <c r="C10" s="8">
        <v>238.68</v>
      </c>
      <c r="D10" s="8">
        <v>72.48</v>
      </c>
      <c r="E10" s="8"/>
      <c r="F10" s="8"/>
      <c r="G10" s="8">
        <v>44.1</v>
      </c>
      <c r="H10" s="8"/>
      <c r="I10" s="8"/>
      <c r="J10" s="8"/>
      <c r="K10" s="8">
        <v>1070.92</v>
      </c>
      <c r="L10" s="8">
        <v>97.64</v>
      </c>
      <c r="M10" s="8">
        <v>67.53</v>
      </c>
      <c r="N10" s="8"/>
      <c r="O10" s="8"/>
      <c r="P10" s="8">
        <f t="shared" si="0"/>
        <v>1591.3500000000001</v>
      </c>
      <c r="Q10" s="8">
        <v>3640.37</v>
      </c>
      <c r="R10" s="8"/>
      <c r="S10">
        <v>-170.81</v>
      </c>
    </row>
    <row r="11" spans="1:18" ht="13.5" thickBot="1">
      <c r="A11" s="3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8" ht="13.5" thickBot="1">
      <c r="A12" s="35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3.5" thickBot="1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3.5" thickBot="1">
      <c r="A14" s="3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3.5" thickBot="1">
      <c r="A15" s="3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3.5" thickBot="1">
      <c r="A16" s="35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3.5" thickBot="1">
      <c r="A17" s="3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5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5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3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5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3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5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3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5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3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5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customHeight="1" thickBot="1">
      <c r="A29" s="3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5" t="s">
        <v>47</v>
      </c>
      <c r="B30" s="8"/>
      <c r="C30" s="8">
        <f aca="true" t="shared" si="1" ref="C30:P31">SUM(C6,C8,C10,C12,C14,C16,C18,C20,C22,C24,C26,C28)</f>
        <v>662.72</v>
      </c>
      <c r="D30" s="8">
        <f>SUM(D6,D8,D10,D12,D14,D16,D18,D20,D22,D24,D26,D28)</f>
        <v>200.32999999999998</v>
      </c>
      <c r="E30" s="8">
        <f t="shared" si="1"/>
        <v>255</v>
      </c>
      <c r="F30" s="8">
        <f t="shared" si="1"/>
        <v>0</v>
      </c>
      <c r="G30" s="8">
        <f t="shared" si="1"/>
        <v>217.89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2182.48</v>
      </c>
      <c r="L30" s="8">
        <f t="shared" si="1"/>
        <v>108.89</v>
      </c>
      <c r="M30" s="8">
        <f t="shared" si="1"/>
        <v>183.87</v>
      </c>
      <c r="N30" s="8">
        <f t="shared" si="1"/>
        <v>0</v>
      </c>
      <c r="O30" s="8">
        <f t="shared" si="1"/>
        <v>0</v>
      </c>
      <c r="P30" s="8">
        <f t="shared" si="1"/>
        <v>3811.1800000000003</v>
      </c>
      <c r="Q30" s="8"/>
      <c r="R30" s="8"/>
    </row>
    <row r="31" spans="1:18" ht="13.5" thickBot="1">
      <c r="A31" s="36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18" ht="12.75">
      <c r="A32" s="10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21.75" thickBot="1">
      <c r="A33" s="12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sheetProtection/>
  <mergeCells count="38">
    <mergeCell ref="A1:A5"/>
    <mergeCell ref="B1:B5"/>
    <mergeCell ref="C1:R1"/>
    <mergeCell ref="C2:C5"/>
    <mergeCell ref="D2:D5"/>
    <mergeCell ref="E2:E5"/>
    <mergeCell ref="I2:I5"/>
    <mergeCell ref="P2:P5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B32:B33"/>
    <mergeCell ref="C32:C33"/>
    <mergeCell ref="D32:D33"/>
    <mergeCell ref="A22:A23"/>
    <mergeCell ref="A24:A25"/>
    <mergeCell ref="A26:A27"/>
    <mergeCell ref="A28:A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M32:M33"/>
    <mergeCell ref="N32:N33"/>
    <mergeCell ref="O32:O33"/>
    <mergeCell ref="P32:P33"/>
  </mergeCells>
  <printOptions/>
  <pageMargins left="0.32" right="0.75" top="1" bottom="1" header="0.5" footer="0.5"/>
  <pageSetup fitToHeight="1" fitToWidth="1" horizontalDpi="200" verticalDpi="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0" sqref="Q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110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668.8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Q10" sqref="Q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711.1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0" sqref="Q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859.6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0" sqref="Q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/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/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6" sqref="S16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1280.4</v>
      </c>
      <c r="C6" s="4">
        <v>919.33</v>
      </c>
      <c r="D6" s="4">
        <v>277.64</v>
      </c>
      <c r="E6" s="4">
        <v>2388</v>
      </c>
      <c r="F6" s="4"/>
      <c r="G6" s="4"/>
      <c r="H6" s="4"/>
      <c r="I6" s="4"/>
      <c r="J6" s="4"/>
      <c r="K6" s="4">
        <v>2244.54</v>
      </c>
      <c r="L6" s="4"/>
      <c r="M6" s="4">
        <v>232.43</v>
      </c>
      <c r="N6" s="4"/>
      <c r="O6" s="4"/>
      <c r="P6" s="4">
        <f aca="true" t="shared" si="0" ref="P6:P29">SUM(C6,D6,E6,F6,G6,H6,I6,J6,K6,L6,M6,N6,O6)</f>
        <v>6061.9400000000005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721.47</v>
      </c>
      <c r="D8" s="4">
        <v>217.88</v>
      </c>
      <c r="E8" s="4"/>
      <c r="F8" s="4"/>
      <c r="G8" s="4">
        <v>672.47</v>
      </c>
      <c r="H8" s="4"/>
      <c r="I8" s="4"/>
      <c r="J8" s="4"/>
      <c r="K8" s="4">
        <v>2056.58</v>
      </c>
      <c r="L8" s="4">
        <v>34.73</v>
      </c>
      <c r="M8" s="4">
        <v>217.74</v>
      </c>
      <c r="N8" s="4"/>
      <c r="O8" s="4"/>
      <c r="P8" s="4">
        <f t="shared" si="0"/>
        <v>3920.87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669.78</v>
      </c>
      <c r="D10" s="4">
        <v>202.27</v>
      </c>
      <c r="E10" s="4"/>
      <c r="F10" s="4"/>
      <c r="G10" s="4"/>
      <c r="H10" s="4"/>
      <c r="I10" s="4"/>
      <c r="J10" s="4"/>
      <c r="K10" s="4">
        <v>4143.89</v>
      </c>
      <c r="L10" s="4">
        <v>344.97</v>
      </c>
      <c r="M10" s="4">
        <v>261.29</v>
      </c>
      <c r="N10" s="4"/>
      <c r="O10" s="4"/>
      <c r="P10" s="4">
        <f t="shared" si="0"/>
        <v>5622.200000000001</v>
      </c>
      <c r="Q10" s="4">
        <v>12878.86</v>
      </c>
      <c r="R10" s="4"/>
      <c r="S10">
        <v>-2726.15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2310.58</v>
      </c>
      <c r="D30" s="4">
        <f t="shared" si="1"/>
        <v>697.79</v>
      </c>
      <c r="E30" s="4">
        <f t="shared" si="1"/>
        <v>2388</v>
      </c>
      <c r="F30" s="4">
        <f t="shared" si="1"/>
        <v>0</v>
      </c>
      <c r="G30" s="4">
        <f t="shared" si="1"/>
        <v>672.47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8445.01</v>
      </c>
      <c r="L30" s="4">
        <f t="shared" si="1"/>
        <v>379.70000000000005</v>
      </c>
      <c r="M30" s="4">
        <f t="shared" si="1"/>
        <v>711.46</v>
      </c>
      <c r="N30" s="4">
        <f t="shared" si="1"/>
        <v>0</v>
      </c>
      <c r="O30" s="4">
        <f t="shared" si="1"/>
        <v>0</v>
      </c>
      <c r="P30" s="4">
        <f t="shared" si="1"/>
        <v>15605.010000000002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6" ySplit="5" topLeftCell="I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15" sqref="S15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673</v>
      </c>
      <c r="C6" s="4">
        <v>504.97</v>
      </c>
      <c r="D6" s="4">
        <v>152.5</v>
      </c>
      <c r="E6" s="4"/>
      <c r="F6" s="4"/>
      <c r="G6" s="4"/>
      <c r="H6" s="4"/>
      <c r="I6" s="4"/>
      <c r="J6" s="4"/>
      <c r="K6" s="4">
        <v>1232.88</v>
      </c>
      <c r="L6" s="4"/>
      <c r="M6" s="4">
        <v>127.67</v>
      </c>
      <c r="N6" s="4"/>
      <c r="O6" s="4"/>
      <c r="P6" s="4">
        <f aca="true" t="shared" si="0" ref="P6:P29">SUM(C6,D6,E6,F6,G6,H6,I6,J6,K6,L6,M6,N6,O6)</f>
        <v>2018.0200000000002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396.29</v>
      </c>
      <c r="D8" s="4">
        <v>119.68</v>
      </c>
      <c r="E8" s="4"/>
      <c r="F8" s="4"/>
      <c r="G8" s="4">
        <v>369.37</v>
      </c>
      <c r="H8" s="4"/>
      <c r="I8" s="4"/>
      <c r="J8" s="4"/>
      <c r="K8" s="4">
        <v>1129.64</v>
      </c>
      <c r="L8" s="4">
        <v>19.08</v>
      </c>
      <c r="M8" s="4">
        <v>119.6</v>
      </c>
      <c r="N8" s="4"/>
      <c r="O8" s="4"/>
      <c r="P8" s="4">
        <f t="shared" si="0"/>
        <v>2153.66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417.9</v>
      </c>
      <c r="D10" s="4">
        <v>126.21</v>
      </c>
      <c r="E10" s="4">
        <v>180</v>
      </c>
      <c r="F10" s="4"/>
      <c r="G10" s="4"/>
      <c r="H10" s="4"/>
      <c r="I10" s="4"/>
      <c r="J10" s="4"/>
      <c r="K10" s="4">
        <v>2276.16</v>
      </c>
      <c r="L10" s="4">
        <v>205.51</v>
      </c>
      <c r="M10" s="4">
        <v>143.52</v>
      </c>
      <c r="N10" s="4"/>
      <c r="O10" s="4"/>
      <c r="P10" s="4">
        <f t="shared" si="0"/>
        <v>3349.2999999999997</v>
      </c>
      <c r="Q10" s="4">
        <v>13226.88</v>
      </c>
      <c r="R10" s="4"/>
      <c r="S10">
        <v>5705.9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1319.1599999999999</v>
      </c>
      <c r="D30" s="4">
        <f t="shared" si="1"/>
        <v>398.39</v>
      </c>
      <c r="E30" s="4">
        <f t="shared" si="1"/>
        <v>180</v>
      </c>
      <c r="F30" s="4">
        <f t="shared" si="1"/>
        <v>0</v>
      </c>
      <c r="G30" s="4">
        <f t="shared" si="1"/>
        <v>369.37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4638.68</v>
      </c>
      <c r="L30" s="4">
        <f t="shared" si="1"/>
        <v>224.58999999999997</v>
      </c>
      <c r="M30" s="4">
        <f t="shared" si="1"/>
        <v>390.78999999999996</v>
      </c>
      <c r="N30" s="4">
        <f t="shared" si="1"/>
        <v>0</v>
      </c>
      <c r="O30" s="4">
        <f t="shared" si="1"/>
        <v>0</v>
      </c>
      <c r="P30" s="4">
        <f t="shared" si="1"/>
        <v>7520.98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90" zoomScaleNormal="9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19" sqref="S19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388.1</v>
      </c>
      <c r="C6" s="4">
        <v>269.11</v>
      </c>
      <c r="D6" s="4">
        <v>81.27</v>
      </c>
      <c r="E6" s="4"/>
      <c r="F6" s="4"/>
      <c r="G6" s="4"/>
      <c r="H6" s="4"/>
      <c r="I6" s="4"/>
      <c r="J6" s="4"/>
      <c r="K6" s="4">
        <v>657.02</v>
      </c>
      <c r="L6" s="4"/>
      <c r="M6" s="4">
        <v>68.04</v>
      </c>
      <c r="N6" s="4"/>
      <c r="O6" s="4"/>
      <c r="P6" s="4">
        <f aca="true" t="shared" si="0" ref="P6:P29">SUM(C6,D6,E6,F6,G6,H6,I6,J6,K6,L6,M6,N6,O6)</f>
        <v>1075.44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211.31</v>
      </c>
      <c r="D8" s="4">
        <v>63.81</v>
      </c>
      <c r="E8" s="4"/>
      <c r="F8" s="4"/>
      <c r="G8" s="4">
        <v>196.84</v>
      </c>
      <c r="H8" s="4"/>
      <c r="I8" s="4"/>
      <c r="J8" s="4"/>
      <c r="K8" s="4">
        <v>602</v>
      </c>
      <c r="L8" s="4">
        <v>10.17</v>
      </c>
      <c r="M8" s="4">
        <v>63.85</v>
      </c>
      <c r="N8" s="4"/>
      <c r="O8" s="4"/>
      <c r="P8" s="4">
        <f t="shared" si="0"/>
        <v>1147.98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296.06</v>
      </c>
      <c r="D10" s="4">
        <v>89.41</v>
      </c>
      <c r="E10" s="4">
        <v>180</v>
      </c>
      <c r="F10" s="4"/>
      <c r="G10" s="4"/>
      <c r="H10" s="4"/>
      <c r="I10" s="4"/>
      <c r="J10" s="4"/>
      <c r="K10" s="4">
        <v>1213</v>
      </c>
      <c r="L10" s="4">
        <v>125.41</v>
      </c>
      <c r="M10" s="4">
        <v>139.98</v>
      </c>
      <c r="N10" s="4"/>
      <c r="O10" s="4"/>
      <c r="P10" s="4">
        <f t="shared" si="0"/>
        <v>2043.8600000000001</v>
      </c>
      <c r="Q10" s="4">
        <v>4288.6</v>
      </c>
      <c r="R10" s="4"/>
      <c r="S10">
        <v>21.32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776.48</v>
      </c>
      <c r="D30" s="4">
        <f t="shared" si="1"/>
        <v>234.48999999999998</v>
      </c>
      <c r="E30" s="4">
        <f t="shared" si="1"/>
        <v>180</v>
      </c>
      <c r="F30" s="4">
        <f t="shared" si="1"/>
        <v>0</v>
      </c>
      <c r="G30" s="4">
        <f t="shared" si="1"/>
        <v>196.84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2472.02</v>
      </c>
      <c r="L30" s="4">
        <f t="shared" si="1"/>
        <v>135.57999999999998</v>
      </c>
      <c r="M30" s="4">
        <f t="shared" si="1"/>
        <v>271.87</v>
      </c>
      <c r="N30" s="4">
        <f t="shared" si="1"/>
        <v>0</v>
      </c>
      <c r="O30" s="4">
        <f t="shared" si="1"/>
        <v>0</v>
      </c>
      <c r="P30" s="4">
        <f t="shared" si="1"/>
        <v>4267.280000000001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24" sqref="S24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70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111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949.9</v>
      </c>
      <c r="C6" s="4">
        <v>681.17</v>
      </c>
      <c r="D6" s="4">
        <v>205.71</v>
      </c>
      <c r="E6" s="4"/>
      <c r="F6" s="4"/>
      <c r="G6" s="4"/>
      <c r="H6" s="4"/>
      <c r="I6" s="4"/>
      <c r="J6" s="4"/>
      <c r="K6" s="4">
        <v>1663.07</v>
      </c>
      <c r="L6" s="4"/>
      <c r="M6" s="4">
        <v>172.22</v>
      </c>
      <c r="N6" s="4"/>
      <c r="O6" s="4"/>
      <c r="P6" s="4">
        <f aca="true" t="shared" si="0" ref="P6:P29">SUM(C6,D6,E6,F6,G6,H6,I6,J6,K6,L6,M6,N6,O6)</f>
        <v>2722.1699999999996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534.56</v>
      </c>
      <c r="D8" s="4">
        <v>161.44</v>
      </c>
      <c r="E8" s="4"/>
      <c r="F8" s="4"/>
      <c r="G8" s="4">
        <v>498.26</v>
      </c>
      <c r="H8" s="4"/>
      <c r="I8" s="4"/>
      <c r="J8" s="4"/>
      <c r="K8" s="4">
        <v>1523.8</v>
      </c>
      <c r="L8" s="4">
        <v>25.73</v>
      </c>
      <c r="M8" s="4">
        <v>161.34</v>
      </c>
      <c r="N8" s="4"/>
      <c r="O8" s="4"/>
      <c r="P8" s="4">
        <f t="shared" si="0"/>
        <v>2905.13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496.26</v>
      </c>
      <c r="D10" s="4">
        <v>149.87</v>
      </c>
      <c r="E10" s="4">
        <v>1540</v>
      </c>
      <c r="F10" s="4"/>
      <c r="G10" s="4">
        <v>683.55</v>
      </c>
      <c r="H10" s="4"/>
      <c r="I10" s="4"/>
      <c r="J10" s="4"/>
      <c r="K10" s="4">
        <v>3070.37</v>
      </c>
      <c r="L10" s="4">
        <v>400.95</v>
      </c>
      <c r="M10" s="4">
        <v>193.6</v>
      </c>
      <c r="N10" s="4"/>
      <c r="O10" s="4"/>
      <c r="P10" s="4">
        <f t="shared" si="0"/>
        <v>6534.6</v>
      </c>
      <c r="Q10" s="4">
        <v>16775.4</v>
      </c>
      <c r="R10" s="4"/>
      <c r="S10">
        <v>4613.5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1711.99</v>
      </c>
      <c r="D30" s="4">
        <f t="shared" si="1"/>
        <v>517.02</v>
      </c>
      <c r="E30" s="4">
        <f t="shared" si="1"/>
        <v>1540</v>
      </c>
      <c r="F30" s="4">
        <f t="shared" si="1"/>
        <v>0</v>
      </c>
      <c r="G30" s="4">
        <f t="shared" si="1"/>
        <v>1181.81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6257.24</v>
      </c>
      <c r="L30" s="4">
        <f t="shared" si="1"/>
        <v>426.68</v>
      </c>
      <c r="M30" s="4">
        <f t="shared" si="1"/>
        <v>527.16</v>
      </c>
      <c r="N30" s="4">
        <f t="shared" si="1"/>
        <v>0</v>
      </c>
      <c r="O30" s="4">
        <f t="shared" si="1"/>
        <v>0</v>
      </c>
      <c r="P30" s="4">
        <f t="shared" si="1"/>
        <v>12161.9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28" sqref="Q28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1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112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21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113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/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282.3</v>
      </c>
      <c r="C6" s="4">
        <v>206.58</v>
      </c>
      <c r="D6" s="4">
        <v>62.38</v>
      </c>
      <c r="E6" s="4"/>
      <c r="F6" s="4"/>
      <c r="G6" s="4"/>
      <c r="H6" s="4"/>
      <c r="I6" s="4"/>
      <c r="J6" s="4"/>
      <c r="K6" s="4">
        <v>505.02</v>
      </c>
      <c r="L6" s="4"/>
      <c r="M6" s="4">
        <v>52.32</v>
      </c>
      <c r="N6" s="4"/>
      <c r="O6" s="4"/>
      <c r="P6" s="4">
        <f aca="true" t="shared" si="0" ref="P6:P29">SUM(C6,D6,E6,F6,G6,H6,I6,J6,K6,L6,M6,N6,O6)</f>
        <v>826.3000000000001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162.11</v>
      </c>
      <c r="D8" s="4">
        <v>48.95</v>
      </c>
      <c r="E8" s="4"/>
      <c r="F8" s="4"/>
      <c r="G8" s="4">
        <v>151.22</v>
      </c>
      <c r="H8" s="4"/>
      <c r="I8" s="4"/>
      <c r="J8" s="4"/>
      <c r="K8" s="4">
        <v>462.1</v>
      </c>
      <c r="L8" s="4">
        <v>7.8</v>
      </c>
      <c r="M8" s="4">
        <v>48.93</v>
      </c>
      <c r="N8" s="4"/>
      <c r="O8" s="4"/>
      <c r="P8" s="4">
        <f t="shared" si="0"/>
        <v>881.1099999999999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271.14</v>
      </c>
      <c r="D10" s="4">
        <v>81.88</v>
      </c>
      <c r="E10" s="4"/>
      <c r="F10" s="4"/>
      <c r="G10" s="4">
        <v>208.25</v>
      </c>
      <c r="H10" s="4"/>
      <c r="I10" s="4"/>
      <c r="J10" s="4"/>
      <c r="K10" s="4">
        <v>931.11</v>
      </c>
      <c r="L10" s="4">
        <v>101.39</v>
      </c>
      <c r="M10" s="4">
        <v>58.71</v>
      </c>
      <c r="N10" s="4"/>
      <c r="O10" s="4"/>
      <c r="P10" s="4">
        <f t="shared" si="0"/>
        <v>1652.4800000000002</v>
      </c>
      <c r="Q10" s="4">
        <v>2121.22</v>
      </c>
      <c r="R10" s="4"/>
      <c r="S10">
        <v>-1238.67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639.83</v>
      </c>
      <c r="D30" s="4">
        <f t="shared" si="1"/>
        <v>193.21</v>
      </c>
      <c r="E30" s="4">
        <f t="shared" si="1"/>
        <v>0</v>
      </c>
      <c r="F30" s="4">
        <f t="shared" si="1"/>
        <v>0</v>
      </c>
      <c r="G30" s="4">
        <f t="shared" si="1"/>
        <v>359.47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1898.23</v>
      </c>
      <c r="L30" s="4">
        <f t="shared" si="1"/>
        <v>109.19</v>
      </c>
      <c r="M30" s="4">
        <f t="shared" si="1"/>
        <v>159.96</v>
      </c>
      <c r="N30" s="4">
        <f t="shared" si="1"/>
        <v>0</v>
      </c>
      <c r="O30" s="4">
        <f t="shared" si="1"/>
        <v>0</v>
      </c>
      <c r="P30" s="4">
        <f t="shared" si="1"/>
        <v>3359.8900000000003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6" ySplit="5" topLeftCell="I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18" sqref="S18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878.8</v>
      </c>
      <c r="C6" s="4">
        <v>626.38</v>
      </c>
      <c r="D6" s="4">
        <v>189.16</v>
      </c>
      <c r="E6" s="4">
        <v>117</v>
      </c>
      <c r="F6" s="4"/>
      <c r="G6" s="4"/>
      <c r="H6" s="4"/>
      <c r="I6" s="4"/>
      <c r="J6" s="4"/>
      <c r="K6" s="4">
        <v>1529.32</v>
      </c>
      <c r="L6" s="4"/>
      <c r="M6" s="4">
        <v>158.37</v>
      </c>
      <c r="N6" s="4"/>
      <c r="O6" s="4"/>
      <c r="P6" s="4">
        <f aca="true" t="shared" si="0" ref="P6:P29">SUM(C6,D6,E6,F6,G6,H6,I6,J6,K6,L6,M6,N6,O6)</f>
        <v>2620.2299999999996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491.57</v>
      </c>
      <c r="D8" s="4">
        <v>148.45</v>
      </c>
      <c r="E8" s="4">
        <v>340</v>
      </c>
      <c r="F8" s="4"/>
      <c r="G8" s="4">
        <v>458.18</v>
      </c>
      <c r="H8" s="4"/>
      <c r="I8" s="4"/>
      <c r="J8" s="4"/>
      <c r="K8" s="4">
        <v>1561.87</v>
      </c>
      <c r="L8" s="4">
        <v>28.14</v>
      </c>
      <c r="M8" s="4">
        <v>148.36</v>
      </c>
      <c r="N8" s="4"/>
      <c r="O8" s="4"/>
      <c r="P8" s="4">
        <f t="shared" si="0"/>
        <v>3176.5699999999997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456.35</v>
      </c>
      <c r="D10" s="4">
        <v>137.82</v>
      </c>
      <c r="E10" s="4">
        <v>110</v>
      </c>
      <c r="F10" s="4"/>
      <c r="G10" s="4">
        <v>26.95</v>
      </c>
      <c r="H10" s="4"/>
      <c r="I10" s="4"/>
      <c r="J10" s="4"/>
      <c r="K10" s="4">
        <v>2823.44</v>
      </c>
      <c r="L10" s="4">
        <v>244</v>
      </c>
      <c r="M10" s="4">
        <v>178.03</v>
      </c>
      <c r="N10" s="4"/>
      <c r="O10" s="4"/>
      <c r="P10" s="4">
        <f t="shared" si="0"/>
        <v>3976.5900000000006</v>
      </c>
      <c r="Q10" s="4">
        <v>17206.83</v>
      </c>
      <c r="R10" s="4"/>
      <c r="S10">
        <v>7433.44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1574.3000000000002</v>
      </c>
      <c r="D30" s="4">
        <f t="shared" si="1"/>
        <v>475.43</v>
      </c>
      <c r="E30" s="4">
        <f t="shared" si="1"/>
        <v>567</v>
      </c>
      <c r="F30" s="4">
        <f t="shared" si="1"/>
        <v>0</v>
      </c>
      <c r="G30" s="4">
        <f t="shared" si="1"/>
        <v>485.13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5914.629999999999</v>
      </c>
      <c r="L30" s="4">
        <f t="shared" si="1"/>
        <v>272.14</v>
      </c>
      <c r="M30" s="4">
        <f t="shared" si="1"/>
        <v>484.76</v>
      </c>
      <c r="N30" s="4">
        <f t="shared" si="1"/>
        <v>0</v>
      </c>
      <c r="O30" s="4">
        <f t="shared" si="1"/>
        <v>0</v>
      </c>
      <c r="P30" s="4">
        <f t="shared" si="1"/>
        <v>9773.39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8" sqref="P28"/>
    </sheetView>
  </sheetViews>
  <sheetFormatPr defaultColWidth="9.00390625" defaultRowHeight="12.75"/>
  <cols>
    <col min="1" max="1" width="7.25390625" style="0" customWidth="1"/>
    <col min="2" max="4" width="6.25390625" style="0" customWidth="1"/>
    <col min="5" max="5" width="8.625" style="0" customWidth="1"/>
    <col min="6" max="6" width="7.75390625" style="0" customWidth="1"/>
    <col min="7" max="7" width="6.125" style="0" customWidth="1"/>
    <col min="8" max="8" width="7.875" style="0" customWidth="1"/>
    <col min="9" max="9" width="6.75390625" style="0" customWidth="1"/>
    <col min="11" max="11" width="6.75390625" style="0" customWidth="1"/>
    <col min="12" max="12" width="5.125" style="0" customWidth="1"/>
    <col min="13" max="13" width="6.75390625" style="0" customWidth="1"/>
    <col min="14" max="14" width="7.25390625" style="0" customWidth="1"/>
    <col min="15" max="15" width="6.00390625" style="0" customWidth="1"/>
    <col min="16" max="16" width="7.25390625" style="0" customWidth="1"/>
    <col min="17" max="17" width="6.625" style="0" customWidth="1"/>
    <col min="18" max="18" width="6.75390625" style="0" customWidth="1"/>
  </cols>
  <sheetData>
    <row r="1" spans="1:18" ht="13.5" thickBot="1">
      <c r="A1" s="37" t="s">
        <v>0</v>
      </c>
      <c r="B1" s="37" t="s">
        <v>1</v>
      </c>
      <c r="C1" s="49" t="s">
        <v>86</v>
      </c>
      <c r="D1" s="50"/>
      <c r="E1" s="50"/>
      <c r="F1" s="50"/>
      <c r="G1" s="50"/>
      <c r="H1" s="50"/>
      <c r="I1" s="50"/>
      <c r="J1" s="50"/>
      <c r="K1" s="41"/>
      <c r="L1" s="41"/>
      <c r="M1" s="41"/>
      <c r="N1" s="41"/>
      <c r="O1" s="41"/>
      <c r="P1" s="41"/>
      <c r="Q1" s="41"/>
      <c r="R1" s="42"/>
    </row>
    <row r="2" spans="1:18" ht="21">
      <c r="A2" s="38"/>
      <c r="B2" s="47"/>
      <c r="C2" s="51" t="s">
        <v>95</v>
      </c>
      <c r="D2" s="54" t="s">
        <v>3</v>
      </c>
      <c r="E2" s="57" t="s">
        <v>4</v>
      </c>
      <c r="F2" s="15" t="s">
        <v>9</v>
      </c>
      <c r="G2" s="26" t="s">
        <v>7</v>
      </c>
      <c r="H2" s="25" t="s">
        <v>23</v>
      </c>
      <c r="I2" s="60" t="s">
        <v>98</v>
      </c>
      <c r="J2" s="22" t="s">
        <v>99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5" t="s">
        <v>30</v>
      </c>
      <c r="Q2" s="9" t="s">
        <v>31</v>
      </c>
      <c r="R2" s="9" t="s">
        <v>33</v>
      </c>
    </row>
    <row r="3" spans="1:18" ht="21">
      <c r="A3" s="38"/>
      <c r="B3" s="47"/>
      <c r="C3" s="52"/>
      <c r="D3" s="55"/>
      <c r="E3" s="58"/>
      <c r="F3" s="27" t="s">
        <v>96</v>
      </c>
      <c r="G3" s="16" t="s">
        <v>97</v>
      </c>
      <c r="H3" s="19" t="s">
        <v>24</v>
      </c>
      <c r="I3" s="61"/>
      <c r="J3" s="23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3"/>
      <c r="Q3" s="9" t="s">
        <v>32</v>
      </c>
      <c r="R3" s="9" t="s">
        <v>34</v>
      </c>
    </row>
    <row r="4" spans="1:18" ht="12.75">
      <c r="A4" s="38"/>
      <c r="B4" s="47"/>
      <c r="C4" s="52"/>
      <c r="D4" s="55"/>
      <c r="E4" s="58"/>
      <c r="F4" s="17"/>
      <c r="G4" s="17"/>
      <c r="H4" s="20" t="s">
        <v>90</v>
      </c>
      <c r="I4" s="61"/>
      <c r="J4" s="23" t="s">
        <v>21</v>
      </c>
      <c r="K4" s="9"/>
      <c r="L4" s="9"/>
      <c r="M4" s="9"/>
      <c r="N4" s="11"/>
      <c r="O4" s="11"/>
      <c r="P4" s="43"/>
      <c r="Q4" s="11"/>
      <c r="R4" s="11"/>
    </row>
    <row r="5" spans="1:18" ht="13.5" thickBot="1">
      <c r="A5" s="39"/>
      <c r="B5" s="48"/>
      <c r="C5" s="53"/>
      <c r="D5" s="56"/>
      <c r="E5" s="59"/>
      <c r="F5" s="18"/>
      <c r="G5" s="18"/>
      <c r="H5" s="21"/>
      <c r="I5" s="62"/>
      <c r="J5" s="24" t="s">
        <v>22</v>
      </c>
      <c r="K5" s="14"/>
      <c r="L5" s="14"/>
      <c r="M5" s="13"/>
      <c r="N5" s="13"/>
      <c r="O5" s="13"/>
      <c r="P5" s="36"/>
      <c r="Q5" s="13"/>
      <c r="R5" s="13"/>
    </row>
    <row r="6" spans="1:18" ht="13.5" thickBot="1">
      <c r="A6" s="35" t="s">
        <v>35</v>
      </c>
      <c r="B6" s="8">
        <v>313</v>
      </c>
      <c r="C6" s="8">
        <v>227.82</v>
      </c>
      <c r="D6" s="8">
        <v>68.81</v>
      </c>
      <c r="E6" s="8"/>
      <c r="F6" s="8"/>
      <c r="G6" s="8"/>
      <c r="H6" s="8"/>
      <c r="I6" s="8"/>
      <c r="J6" s="8"/>
      <c r="K6" s="8">
        <v>556.23</v>
      </c>
      <c r="L6" s="8"/>
      <c r="M6" s="8">
        <v>57.6</v>
      </c>
      <c r="N6" s="8"/>
      <c r="O6" s="8"/>
      <c r="P6" s="8">
        <f aca="true" t="shared" si="0" ref="P6:P29">SUM(C6,D6,E6,F6,G6,H6,I6,J6,K6,L6,M6,N6,O6)</f>
        <v>910.46</v>
      </c>
      <c r="Q6" s="8"/>
      <c r="R6" s="8"/>
    </row>
    <row r="7" spans="1:18" ht="13.5" thickBot="1">
      <c r="A7" s="3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8" ht="13.5" thickBot="1">
      <c r="A8" s="35" t="s">
        <v>36</v>
      </c>
      <c r="B8" s="8"/>
      <c r="C8" s="8">
        <v>178.79</v>
      </c>
      <c r="D8" s="8">
        <v>54</v>
      </c>
      <c r="E8" s="8"/>
      <c r="F8" s="8"/>
      <c r="G8" s="8">
        <v>166.65</v>
      </c>
      <c r="H8" s="8"/>
      <c r="I8" s="8"/>
      <c r="J8" s="8"/>
      <c r="K8" s="8">
        <v>509.65</v>
      </c>
      <c r="L8" s="8">
        <v>8.61</v>
      </c>
      <c r="M8" s="8">
        <v>53.96</v>
      </c>
      <c r="N8" s="8"/>
      <c r="O8" s="8"/>
      <c r="P8" s="8">
        <f t="shared" si="0"/>
        <v>971.66</v>
      </c>
      <c r="Q8" s="8"/>
      <c r="R8" s="8"/>
    </row>
    <row r="9" spans="1:18" ht="13.5" thickBot="1">
      <c r="A9" s="3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5" t="s">
        <v>37</v>
      </c>
      <c r="B10" s="8"/>
      <c r="C10" s="8">
        <v>382.89</v>
      </c>
      <c r="D10" s="8">
        <v>115.64</v>
      </c>
      <c r="E10" s="8"/>
      <c r="F10" s="8"/>
      <c r="G10" s="8">
        <v>347.9</v>
      </c>
      <c r="H10" s="8"/>
      <c r="I10" s="8"/>
      <c r="J10" s="8"/>
      <c r="K10" s="8">
        <v>1026.91</v>
      </c>
      <c r="L10" s="8">
        <v>126.69</v>
      </c>
      <c r="M10" s="8">
        <v>64.75</v>
      </c>
      <c r="N10" s="8"/>
      <c r="O10" s="8"/>
      <c r="P10" s="8">
        <f t="shared" si="0"/>
        <v>2064.78</v>
      </c>
      <c r="Q10" s="8">
        <v>5613.99</v>
      </c>
      <c r="R10" s="8"/>
      <c r="S10">
        <v>1667.09</v>
      </c>
    </row>
    <row r="11" spans="1:18" ht="13.5" thickBot="1">
      <c r="A11" s="3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8" ht="13.5" thickBot="1">
      <c r="A12" s="35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3.5" thickBot="1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3.5" thickBot="1">
      <c r="A14" s="3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20" ht="13.5" thickBot="1">
      <c r="A15" s="3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  <c r="T15" s="28"/>
    </row>
    <row r="16" spans="1:18" ht="13.5" thickBot="1">
      <c r="A16" s="35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3.5" thickBot="1">
      <c r="A17" s="3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5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5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21" ht="13.5" thickBot="1">
      <c r="A21" s="3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  <c r="T21" s="28"/>
      <c r="U21" s="28"/>
    </row>
    <row r="22" spans="1:20" ht="13.5" thickBot="1">
      <c r="A22" s="35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  <c r="T22" s="28"/>
    </row>
    <row r="23" spans="1:18" ht="13.5" thickBot="1">
      <c r="A23" s="3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5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3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5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3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5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thickBot="1">
      <c r="A29" s="3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5" t="s">
        <v>47</v>
      </c>
      <c r="B30" s="8"/>
      <c r="C30" s="8">
        <f aca="true" t="shared" si="1" ref="C30:P31">SUM(C6,C8,C10,C12,C14,C16,C18,C20,C22,C24,C26,C28)</f>
        <v>789.5</v>
      </c>
      <c r="D30" s="8">
        <f t="shared" si="1"/>
        <v>238.45</v>
      </c>
      <c r="E30" s="8">
        <f t="shared" si="1"/>
        <v>0</v>
      </c>
      <c r="F30" s="8">
        <f t="shared" si="1"/>
        <v>0</v>
      </c>
      <c r="G30" s="8">
        <f t="shared" si="1"/>
        <v>514.55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2092.79</v>
      </c>
      <c r="L30" s="8">
        <f t="shared" si="1"/>
        <v>135.3</v>
      </c>
      <c r="M30" s="8">
        <f t="shared" si="1"/>
        <v>176.31</v>
      </c>
      <c r="N30" s="8">
        <f t="shared" si="1"/>
        <v>0</v>
      </c>
      <c r="O30" s="8">
        <f t="shared" si="1"/>
        <v>0</v>
      </c>
      <c r="P30" s="8">
        <f t="shared" si="1"/>
        <v>3946.9</v>
      </c>
      <c r="Q30" s="8"/>
      <c r="R30" s="8"/>
    </row>
    <row r="31" spans="1:18" ht="13.5" thickBot="1">
      <c r="A31" s="36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18" ht="12.75">
      <c r="A32" s="10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3.5" thickBot="1">
      <c r="A33" s="12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sheetProtection/>
  <mergeCells count="38">
    <mergeCell ref="A1:A5"/>
    <mergeCell ref="B1:B5"/>
    <mergeCell ref="C1:R1"/>
    <mergeCell ref="C2:C5"/>
    <mergeCell ref="D2:D5"/>
    <mergeCell ref="E2:E5"/>
    <mergeCell ref="I2:I5"/>
    <mergeCell ref="P2:P5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B32:B33"/>
    <mergeCell ref="C32:C33"/>
    <mergeCell ref="D32:D33"/>
    <mergeCell ref="A22:A23"/>
    <mergeCell ref="A24:A25"/>
    <mergeCell ref="A26:A27"/>
    <mergeCell ref="A28:A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M32:M33"/>
    <mergeCell ref="N32:N33"/>
    <mergeCell ref="O32:O33"/>
    <mergeCell ref="P32:P33"/>
  </mergeCells>
  <printOptions/>
  <pageMargins left="0.75" right="0.75" top="1" bottom="1" header="0.5" footer="0.5"/>
  <pageSetup fitToHeight="1" fitToWidth="1" horizontalDpi="200" verticalDpi="2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7" sqref="S17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737.5</v>
      </c>
      <c r="C6" s="4">
        <v>529.53</v>
      </c>
      <c r="D6" s="4">
        <v>159.92</v>
      </c>
      <c r="E6" s="4">
        <v>15</v>
      </c>
      <c r="F6" s="4"/>
      <c r="G6" s="4"/>
      <c r="H6" s="4"/>
      <c r="I6" s="4"/>
      <c r="J6" s="4"/>
      <c r="K6" s="4">
        <v>1292.84</v>
      </c>
      <c r="L6" s="4"/>
      <c r="M6" s="4">
        <v>133.88</v>
      </c>
      <c r="N6" s="4"/>
      <c r="O6" s="4"/>
      <c r="P6" s="4">
        <f aca="true" t="shared" si="0" ref="P6:P29">SUM(C6,D6,E6,F6,G6,H6,I6,J6,K6,L6,M6,N6,O6)</f>
        <v>2131.17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415.56</v>
      </c>
      <c r="D8" s="4">
        <v>125.5</v>
      </c>
      <c r="E8" s="4"/>
      <c r="F8" s="4"/>
      <c r="G8" s="4">
        <v>387.34</v>
      </c>
      <c r="H8" s="4"/>
      <c r="I8" s="4"/>
      <c r="J8" s="4"/>
      <c r="K8" s="4">
        <v>1184.57</v>
      </c>
      <c r="L8" s="4">
        <v>20</v>
      </c>
      <c r="M8" s="4">
        <v>125.42</v>
      </c>
      <c r="N8" s="4"/>
      <c r="O8" s="4"/>
      <c r="P8" s="4">
        <f t="shared" si="0"/>
        <v>2258.39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385.79</v>
      </c>
      <c r="D10" s="4">
        <v>116.51</v>
      </c>
      <c r="E10" s="4"/>
      <c r="F10" s="4"/>
      <c r="G10" s="4"/>
      <c r="H10" s="4"/>
      <c r="I10" s="4"/>
      <c r="J10" s="4"/>
      <c r="K10" s="4">
        <v>2386.85</v>
      </c>
      <c r="L10" s="4">
        <v>198.7</v>
      </c>
      <c r="M10" s="4">
        <v>150.5</v>
      </c>
      <c r="N10" s="4"/>
      <c r="O10" s="4"/>
      <c r="P10" s="4">
        <f t="shared" si="0"/>
        <v>3238.35</v>
      </c>
      <c r="Q10" s="4">
        <v>8418.09</v>
      </c>
      <c r="R10" s="4"/>
      <c r="S10">
        <v>790.18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1330.8799999999999</v>
      </c>
      <c r="D30" s="4">
        <f t="shared" si="1"/>
        <v>401.92999999999995</v>
      </c>
      <c r="E30" s="4">
        <f t="shared" si="1"/>
        <v>15</v>
      </c>
      <c r="F30" s="4">
        <f t="shared" si="1"/>
        <v>0</v>
      </c>
      <c r="G30" s="4">
        <f t="shared" si="1"/>
        <v>387.34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4864.26</v>
      </c>
      <c r="L30" s="4">
        <f t="shared" si="1"/>
        <v>218.7</v>
      </c>
      <c r="M30" s="4">
        <f t="shared" si="1"/>
        <v>409.8</v>
      </c>
      <c r="N30" s="4">
        <f t="shared" si="1"/>
        <v>0</v>
      </c>
      <c r="O30" s="4">
        <f t="shared" si="1"/>
        <v>0</v>
      </c>
      <c r="P30" s="4">
        <f t="shared" si="1"/>
        <v>7627.91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0" sqref="S1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/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 t="s">
        <v>116</v>
      </c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 t="s">
        <v>117</v>
      </c>
      <c r="O5" s="3"/>
      <c r="P5" s="64"/>
      <c r="Q5" s="3"/>
      <c r="R5" s="3"/>
    </row>
    <row r="6" spans="1:18" ht="13.5" thickBot="1">
      <c r="A6" s="63" t="s">
        <v>35</v>
      </c>
      <c r="B6" s="4">
        <v>1314.8</v>
      </c>
      <c r="C6" s="4">
        <v>932.75</v>
      </c>
      <c r="D6" s="4">
        <v>281.7</v>
      </c>
      <c r="E6" s="4">
        <v>570</v>
      </c>
      <c r="F6" s="4"/>
      <c r="G6" s="4"/>
      <c r="H6" s="4"/>
      <c r="I6" s="4"/>
      <c r="J6" s="4"/>
      <c r="K6" s="4">
        <v>2277.32</v>
      </c>
      <c r="L6" s="4"/>
      <c r="M6" s="4">
        <v>235.83</v>
      </c>
      <c r="N6" s="4"/>
      <c r="O6" s="4"/>
      <c r="P6" s="4">
        <f aca="true" t="shared" si="0" ref="P6:P29">SUM(C6,D6,E6,F6,G6,H6,I6,J6,K6,L6,M6,N6,O6)</f>
        <v>4297.6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732</v>
      </c>
      <c r="D8" s="4">
        <v>221.06</v>
      </c>
      <c r="E8" s="4">
        <v>330</v>
      </c>
      <c r="F8" s="4"/>
      <c r="G8" s="4">
        <v>682.29</v>
      </c>
      <c r="H8" s="4"/>
      <c r="I8" s="4"/>
      <c r="J8" s="4"/>
      <c r="K8" s="4">
        <v>1927.16</v>
      </c>
      <c r="L8" s="4">
        <v>36.76</v>
      </c>
      <c r="M8" s="4">
        <v>220.92</v>
      </c>
      <c r="N8" s="4"/>
      <c r="O8" s="4"/>
      <c r="P8" s="4">
        <f t="shared" si="0"/>
        <v>4150.1900000000005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679.56</v>
      </c>
      <c r="D10" s="4">
        <v>205.23</v>
      </c>
      <c r="E10" s="4">
        <v>122</v>
      </c>
      <c r="F10" s="4"/>
      <c r="G10" s="4">
        <v>36.75</v>
      </c>
      <c r="H10" s="4"/>
      <c r="I10" s="4"/>
      <c r="J10" s="4"/>
      <c r="K10" s="4">
        <v>4204.41</v>
      </c>
      <c r="L10" s="4">
        <v>542.37</v>
      </c>
      <c r="M10" s="4">
        <v>265.11</v>
      </c>
      <c r="N10" s="4">
        <v>2784</v>
      </c>
      <c r="O10" s="4"/>
      <c r="P10" s="4">
        <f t="shared" si="0"/>
        <v>8839.43</v>
      </c>
      <c r="Q10" s="4">
        <v>35181.4</v>
      </c>
      <c r="R10" s="4"/>
      <c r="S10">
        <v>17894.18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2344.31</v>
      </c>
      <c r="D30" s="4">
        <f t="shared" si="1"/>
        <v>707.99</v>
      </c>
      <c r="E30" s="4">
        <f t="shared" si="1"/>
        <v>1022</v>
      </c>
      <c r="F30" s="4">
        <f t="shared" si="1"/>
        <v>0</v>
      </c>
      <c r="G30" s="4">
        <f t="shared" si="1"/>
        <v>719.04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8408.89</v>
      </c>
      <c r="L30" s="4">
        <f t="shared" si="1"/>
        <v>579.13</v>
      </c>
      <c r="M30" s="4">
        <f t="shared" si="1"/>
        <v>721.86</v>
      </c>
      <c r="N30" s="4">
        <f t="shared" si="1"/>
        <v>2784</v>
      </c>
      <c r="O30" s="4">
        <f t="shared" si="1"/>
        <v>0</v>
      </c>
      <c r="P30" s="4">
        <f t="shared" si="1"/>
        <v>17287.22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7" sqref="S17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749.1</v>
      </c>
      <c r="C6" s="4">
        <v>537.85</v>
      </c>
      <c r="D6" s="4">
        <v>162.44</v>
      </c>
      <c r="E6" s="4"/>
      <c r="F6" s="4"/>
      <c r="G6" s="4"/>
      <c r="H6" s="4"/>
      <c r="I6" s="4"/>
      <c r="J6" s="4"/>
      <c r="K6" s="4">
        <v>1313.17</v>
      </c>
      <c r="L6" s="4"/>
      <c r="M6" s="4">
        <v>135.98</v>
      </c>
      <c r="N6" s="4"/>
      <c r="O6" s="4"/>
      <c r="P6" s="4">
        <f aca="true" t="shared" si="0" ref="P6:P29">SUM(C6,D6,E6,F6,G6,H6,I6,J6,K6,L6,M6,N6,O6)</f>
        <v>2149.44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422.1</v>
      </c>
      <c r="D8" s="4">
        <v>127.47</v>
      </c>
      <c r="E8" s="4"/>
      <c r="F8" s="4"/>
      <c r="G8" s="4">
        <v>393.43</v>
      </c>
      <c r="H8" s="4"/>
      <c r="I8" s="4"/>
      <c r="J8" s="4"/>
      <c r="K8" s="4">
        <v>1203.2</v>
      </c>
      <c r="L8" s="4">
        <v>20.32</v>
      </c>
      <c r="M8" s="4">
        <v>127.39</v>
      </c>
      <c r="N8" s="4"/>
      <c r="O8" s="4"/>
      <c r="P8" s="4">
        <f t="shared" si="0"/>
        <v>2293.91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391.85</v>
      </c>
      <c r="D10" s="4">
        <v>118.34</v>
      </c>
      <c r="E10" s="4"/>
      <c r="F10" s="4"/>
      <c r="G10" s="4">
        <v>264.6</v>
      </c>
      <c r="H10" s="4"/>
      <c r="I10" s="4"/>
      <c r="J10" s="4"/>
      <c r="K10" s="4">
        <v>2424.39</v>
      </c>
      <c r="L10" s="4">
        <v>219.12</v>
      </c>
      <c r="M10" s="4">
        <v>152.87</v>
      </c>
      <c r="N10" s="4"/>
      <c r="O10" s="4"/>
      <c r="P10" s="4">
        <f t="shared" si="0"/>
        <v>3571.1699999999996</v>
      </c>
      <c r="Q10" s="4">
        <v>5717.09</v>
      </c>
      <c r="R10" s="4"/>
      <c r="S10">
        <v>-2297.43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1351.8000000000002</v>
      </c>
      <c r="D30" s="4">
        <f t="shared" si="1"/>
        <v>408.25</v>
      </c>
      <c r="E30" s="4">
        <f t="shared" si="1"/>
        <v>0</v>
      </c>
      <c r="F30" s="4">
        <f t="shared" si="1"/>
        <v>0</v>
      </c>
      <c r="G30" s="4">
        <f t="shared" si="1"/>
        <v>658.03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4940.76</v>
      </c>
      <c r="L30" s="4">
        <f t="shared" si="1"/>
        <v>239.44</v>
      </c>
      <c r="M30" s="4">
        <f t="shared" si="1"/>
        <v>416.24</v>
      </c>
      <c r="N30" s="4">
        <f t="shared" si="1"/>
        <v>0</v>
      </c>
      <c r="O30" s="4">
        <f t="shared" si="1"/>
        <v>0</v>
      </c>
      <c r="P30" s="4">
        <f t="shared" si="1"/>
        <v>8014.52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T16" sqref="T16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754.1</v>
      </c>
      <c r="C6" s="4">
        <v>548.34</v>
      </c>
      <c r="D6" s="4">
        <v>165.6</v>
      </c>
      <c r="E6" s="4"/>
      <c r="F6" s="4"/>
      <c r="G6" s="4"/>
      <c r="H6" s="4"/>
      <c r="I6" s="4"/>
      <c r="J6" s="4"/>
      <c r="K6" s="4">
        <v>1338.77</v>
      </c>
      <c r="L6" s="4"/>
      <c r="M6" s="4">
        <v>138.63</v>
      </c>
      <c r="N6" s="4"/>
      <c r="O6" s="4"/>
      <c r="P6" s="4">
        <f aca="true" t="shared" si="0" ref="P6:P29">SUM(C6,D6,E6,F6,G6,H6,I6,J6,K6,L6,M6,N6,O6)</f>
        <v>2191.34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430.32</v>
      </c>
      <c r="D8" s="4">
        <v>129.96</v>
      </c>
      <c r="E8" s="4"/>
      <c r="F8" s="4"/>
      <c r="G8" s="4">
        <v>401.1</v>
      </c>
      <c r="H8" s="4"/>
      <c r="I8" s="4"/>
      <c r="J8" s="4"/>
      <c r="K8" s="4">
        <v>1226.65</v>
      </c>
      <c r="L8" s="4">
        <v>20.71</v>
      </c>
      <c r="M8" s="4">
        <v>129.87</v>
      </c>
      <c r="N8" s="4"/>
      <c r="O8" s="4"/>
      <c r="P8" s="4">
        <f t="shared" si="0"/>
        <v>2338.61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449.49</v>
      </c>
      <c r="D10" s="4">
        <v>135.75</v>
      </c>
      <c r="E10" s="4"/>
      <c r="F10" s="4"/>
      <c r="G10" s="4">
        <v>583.1</v>
      </c>
      <c r="H10" s="4"/>
      <c r="I10" s="4"/>
      <c r="J10" s="4"/>
      <c r="K10" s="4">
        <v>2471.64</v>
      </c>
      <c r="L10" s="4">
        <v>248.13</v>
      </c>
      <c r="M10" s="4">
        <v>155.85</v>
      </c>
      <c r="N10" s="4"/>
      <c r="O10" s="4"/>
      <c r="P10" s="4">
        <f t="shared" si="0"/>
        <v>4043.96</v>
      </c>
      <c r="Q10" s="4">
        <v>12622.6</v>
      </c>
      <c r="R10" s="4"/>
      <c r="S10">
        <v>4048.69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1428.15</v>
      </c>
      <c r="D30" s="4">
        <f t="shared" si="1"/>
        <v>431.31</v>
      </c>
      <c r="E30" s="4">
        <f t="shared" si="1"/>
        <v>0</v>
      </c>
      <c r="F30" s="4">
        <f t="shared" si="1"/>
        <v>0</v>
      </c>
      <c r="G30" s="4">
        <f t="shared" si="1"/>
        <v>984.2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5037.0599999999995</v>
      </c>
      <c r="L30" s="4">
        <f t="shared" si="1"/>
        <v>268.84</v>
      </c>
      <c r="M30" s="4">
        <f t="shared" si="1"/>
        <v>424.35</v>
      </c>
      <c r="N30" s="4">
        <f t="shared" si="1"/>
        <v>0</v>
      </c>
      <c r="O30" s="4">
        <f t="shared" si="1"/>
        <v>0</v>
      </c>
      <c r="P30" s="4">
        <f t="shared" si="1"/>
        <v>8573.91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5" sqref="S15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1245.3</v>
      </c>
      <c r="C6" s="4">
        <v>894.13</v>
      </c>
      <c r="D6" s="4">
        <v>270.03</v>
      </c>
      <c r="E6" s="4"/>
      <c r="F6" s="4"/>
      <c r="G6" s="4"/>
      <c r="H6" s="4"/>
      <c r="I6" s="4"/>
      <c r="J6" s="4"/>
      <c r="K6" s="4">
        <v>2183.01</v>
      </c>
      <c r="L6" s="4"/>
      <c r="M6" s="4">
        <v>226.06</v>
      </c>
      <c r="N6" s="4"/>
      <c r="O6" s="4"/>
      <c r="P6" s="4">
        <f aca="true" t="shared" si="0" ref="P6:P29">SUM(C6,D6,E6,F6,G6,H6,I6,J6,K6,L6,M6,N6,O6)</f>
        <v>3573.23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701.69</v>
      </c>
      <c r="D8" s="4">
        <v>211.91</v>
      </c>
      <c r="E8" s="4"/>
      <c r="F8" s="4"/>
      <c r="G8" s="4">
        <v>654.03</v>
      </c>
      <c r="H8" s="4"/>
      <c r="I8" s="4"/>
      <c r="J8" s="4"/>
      <c r="K8" s="4">
        <v>2000.2</v>
      </c>
      <c r="L8" s="4">
        <v>33.78</v>
      </c>
      <c r="M8" s="4">
        <v>211.78</v>
      </c>
      <c r="N8" s="4"/>
      <c r="O8" s="4"/>
      <c r="P8" s="4">
        <f t="shared" si="0"/>
        <v>3813.3900000000003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651.42</v>
      </c>
      <c r="D10" s="4">
        <v>196.73</v>
      </c>
      <c r="E10" s="4"/>
      <c r="F10" s="4"/>
      <c r="G10" s="4"/>
      <c r="H10" s="4"/>
      <c r="I10" s="4"/>
      <c r="J10" s="4"/>
      <c r="K10" s="4">
        <v>4030.29</v>
      </c>
      <c r="L10" s="4">
        <v>335.51</v>
      </c>
      <c r="M10" s="4">
        <v>254.13</v>
      </c>
      <c r="N10" s="4"/>
      <c r="O10" s="4"/>
      <c r="P10" s="4">
        <f t="shared" si="0"/>
        <v>5468.08</v>
      </c>
      <c r="Q10" s="4">
        <v>15259.92</v>
      </c>
      <c r="R10" s="4"/>
      <c r="S10">
        <v>2405.22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SUM(C27,D27,E27,F27,G27,H27,I27,J27,K27,L27,M27,N27,O27)</f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29"/>
      <c r="H28" s="4"/>
      <c r="I28" s="4"/>
      <c r="J28" s="4"/>
      <c r="K28" s="4"/>
      <c r="L28" s="4"/>
      <c r="M28" s="4"/>
      <c r="N28" s="4"/>
      <c r="O28" s="4"/>
      <c r="P28" s="4">
        <f>SUM(C28,D28,E28,F28,G28,H28,I28,J28,K28,L28,M28,N28,O28)</f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2247.2400000000002</v>
      </c>
      <c r="D30" s="4">
        <f t="shared" si="1"/>
        <v>678.67</v>
      </c>
      <c r="E30" s="4">
        <f t="shared" si="1"/>
        <v>0</v>
      </c>
      <c r="F30" s="4">
        <f t="shared" si="1"/>
        <v>0</v>
      </c>
      <c r="G30" s="4">
        <f>SUM(G6,G8,G10,G12,G14,G16,G18,G20,G22,G24,G26,G28)</f>
        <v>654.03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8213.5</v>
      </c>
      <c r="L30" s="4">
        <f t="shared" si="1"/>
        <v>369.28999999999996</v>
      </c>
      <c r="M30" s="4">
        <f t="shared" si="1"/>
        <v>691.97</v>
      </c>
      <c r="N30" s="4">
        <f t="shared" si="1"/>
        <v>0</v>
      </c>
      <c r="O30" s="4">
        <f t="shared" si="1"/>
        <v>0</v>
      </c>
      <c r="P30" s="4">
        <f t="shared" si="1"/>
        <v>12854.7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7" sqref="S17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1231.3</v>
      </c>
      <c r="C6" s="4">
        <v>884.07</v>
      </c>
      <c r="D6" s="4">
        <v>266.99</v>
      </c>
      <c r="E6" s="4">
        <v>180.8</v>
      </c>
      <c r="F6" s="4"/>
      <c r="G6" s="4"/>
      <c r="H6" s="4"/>
      <c r="I6" s="4"/>
      <c r="J6" s="4"/>
      <c r="K6" s="4">
        <v>2158.47</v>
      </c>
      <c r="L6" s="4"/>
      <c r="M6" s="4">
        <v>223.52</v>
      </c>
      <c r="N6" s="4"/>
      <c r="O6" s="4"/>
      <c r="P6" s="4">
        <f aca="true" t="shared" si="0" ref="P6:P29">SUM(C6,D6,E6,F6,G6,H6,I6,J6,K6,L6,M6,N6,O6)</f>
        <v>3713.85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693.8</v>
      </c>
      <c r="D8" s="4">
        <v>209.53</v>
      </c>
      <c r="E8" s="4">
        <v>1484.5</v>
      </c>
      <c r="F8" s="4"/>
      <c r="G8" s="4">
        <v>646.68</v>
      </c>
      <c r="H8" s="4"/>
      <c r="I8" s="4"/>
      <c r="J8" s="4"/>
      <c r="K8" s="4">
        <v>1977.71</v>
      </c>
      <c r="L8" s="4">
        <v>46.66</v>
      </c>
      <c r="M8" s="4">
        <v>209.39</v>
      </c>
      <c r="N8" s="4"/>
      <c r="O8" s="4"/>
      <c r="P8" s="4">
        <f t="shared" si="0"/>
        <v>5268.2699999999995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644.09</v>
      </c>
      <c r="D10" s="4">
        <v>194.52</v>
      </c>
      <c r="E10" s="4">
        <v>2517</v>
      </c>
      <c r="F10" s="4"/>
      <c r="G10" s="4">
        <v>147</v>
      </c>
      <c r="H10" s="4"/>
      <c r="I10" s="4"/>
      <c r="J10" s="4"/>
      <c r="K10" s="4">
        <v>3984.98</v>
      </c>
      <c r="L10" s="4">
        <v>509.15</v>
      </c>
      <c r="M10" s="4">
        <v>301.27</v>
      </c>
      <c r="N10" s="4"/>
      <c r="O10" s="4"/>
      <c r="P10" s="4">
        <f t="shared" si="0"/>
        <v>8298.01</v>
      </c>
      <c r="Q10" s="4">
        <v>18789.91</v>
      </c>
      <c r="R10" s="4"/>
      <c r="S10">
        <v>1509.78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SUM(C27,D27,E27,F27,G27,H27,I27,J27,K27,L27,M27,N27,O27)</f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2221.96</v>
      </c>
      <c r="D30" s="4">
        <f t="shared" si="1"/>
        <v>671.04</v>
      </c>
      <c r="E30" s="4">
        <f t="shared" si="1"/>
        <v>4182.3</v>
      </c>
      <c r="F30" s="4">
        <f t="shared" si="1"/>
        <v>0</v>
      </c>
      <c r="G30" s="4">
        <f t="shared" si="1"/>
        <v>793.68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8121.16</v>
      </c>
      <c r="L30" s="4">
        <f t="shared" si="1"/>
        <v>555.81</v>
      </c>
      <c r="M30" s="4">
        <f t="shared" si="1"/>
        <v>734.18</v>
      </c>
      <c r="N30" s="4">
        <f t="shared" si="1"/>
        <v>0</v>
      </c>
      <c r="O30" s="4">
        <f t="shared" si="1"/>
        <v>0</v>
      </c>
      <c r="P30" s="4">
        <f t="shared" si="1"/>
        <v>17280.129999999997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2" sqref="L32:M34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199.2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803.1</v>
      </c>
      <c r="C6" s="4">
        <v>1098.54</v>
      </c>
      <c r="D6" s="4">
        <v>331.76</v>
      </c>
      <c r="E6" s="4">
        <v>775</v>
      </c>
      <c r="F6" s="4"/>
      <c r="G6" s="4"/>
      <c r="H6" s="4"/>
      <c r="I6" s="4"/>
      <c r="J6" s="4"/>
      <c r="K6" s="4">
        <v>1404.5</v>
      </c>
      <c r="L6" s="4"/>
      <c r="M6" s="4">
        <v>145.44</v>
      </c>
      <c r="N6" s="4"/>
      <c r="O6" s="4"/>
      <c r="P6" s="4">
        <f aca="true" t="shared" si="0" ref="P6:P29">SUM(C6,D6,E6,F6,G6,H6,I6,J6,K6,L6,M6,N6,O6)</f>
        <v>3755.2400000000002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1098.54</v>
      </c>
      <c r="D30" s="4">
        <f t="shared" si="1"/>
        <v>331.76</v>
      </c>
      <c r="E30" s="4">
        <f t="shared" si="1"/>
        <v>775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1404.5</v>
      </c>
      <c r="L30" s="4">
        <f t="shared" si="1"/>
        <v>0</v>
      </c>
      <c r="M30" s="4">
        <f t="shared" si="1"/>
        <v>145.44</v>
      </c>
      <c r="N30" s="4">
        <f t="shared" si="1"/>
        <v>0</v>
      </c>
      <c r="O30" s="4">
        <f t="shared" si="1"/>
        <v>0</v>
      </c>
      <c r="P30" s="4">
        <f t="shared" si="1"/>
        <v>3755.2400000000002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20" sqref="T20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853.8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1514.24</v>
      </c>
      <c r="L6" s="4"/>
      <c r="M6" s="4">
        <v>156.8</v>
      </c>
      <c r="N6" s="4"/>
      <c r="O6" s="4"/>
      <c r="P6" s="4">
        <f aca="true" t="shared" si="0" ref="P6:P29">SUM(C6,D6,E6,F6,G6,H6,I6,J6,K6,L6,M6,N6,O6)</f>
        <v>3101.34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1550.88</v>
      </c>
      <c r="D8" s="4">
        <v>468.36</v>
      </c>
      <c r="E8" s="4"/>
      <c r="F8" s="4"/>
      <c r="G8" s="4">
        <v>453.67</v>
      </c>
      <c r="H8" s="4"/>
      <c r="I8" s="4"/>
      <c r="J8" s="4"/>
      <c r="K8" s="4">
        <v>1387.44</v>
      </c>
      <c r="L8" s="4">
        <v>35.81</v>
      </c>
      <c r="M8" s="4">
        <v>146.9</v>
      </c>
      <c r="N8" s="4"/>
      <c r="O8" s="4"/>
      <c r="P8" s="4">
        <f t="shared" si="0"/>
        <v>4043.0600000000004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1895.52</v>
      </c>
      <c r="D10" s="4">
        <v>572.45</v>
      </c>
      <c r="E10" s="4"/>
      <c r="F10" s="4">
        <v>301.35</v>
      </c>
      <c r="G10" s="4"/>
      <c r="H10" s="4"/>
      <c r="I10" s="4"/>
      <c r="J10" s="4"/>
      <c r="K10" s="4">
        <v>2795.6</v>
      </c>
      <c r="L10" s="4">
        <v>375.3</v>
      </c>
      <c r="M10" s="4">
        <v>176.28</v>
      </c>
      <c r="N10" s="4"/>
      <c r="O10" s="4"/>
      <c r="P10" s="4">
        <f t="shared" si="0"/>
        <v>6116.5</v>
      </c>
      <c r="Q10" s="4">
        <v>9577</v>
      </c>
      <c r="R10" s="4"/>
      <c r="S10">
        <v>-3683.9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4544.9400000000005</v>
      </c>
      <c r="D30" s="4">
        <f t="shared" si="1"/>
        <v>1372.5700000000002</v>
      </c>
      <c r="E30" s="4">
        <f t="shared" si="1"/>
        <v>0</v>
      </c>
      <c r="F30" s="4">
        <f t="shared" si="1"/>
        <v>301.35</v>
      </c>
      <c r="G30" s="4">
        <f t="shared" si="1"/>
        <v>453.67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5697.280000000001</v>
      </c>
      <c r="L30" s="4">
        <f t="shared" si="1"/>
        <v>411.11</v>
      </c>
      <c r="M30" s="4">
        <f t="shared" si="1"/>
        <v>479.98</v>
      </c>
      <c r="N30" s="4">
        <f t="shared" si="1"/>
        <v>0</v>
      </c>
      <c r="O30" s="4">
        <f t="shared" si="1"/>
        <v>0</v>
      </c>
      <c r="P30" s="4">
        <f t="shared" si="1"/>
        <v>13260.900000000001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4" sqref="S14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65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114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1115.5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1977.03</v>
      </c>
      <c r="L6" s="4"/>
      <c r="M6" s="4">
        <v>204.73</v>
      </c>
      <c r="N6" s="4"/>
      <c r="O6" s="4"/>
      <c r="P6" s="4">
        <f aca="true" t="shared" si="0" ref="P6:P29">SUM(C6,D6,E6,F6,G6,H6,I6,J6,K6,L6,M6,N6,O6)</f>
        <v>3612.06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1550.88</v>
      </c>
      <c r="D8" s="4">
        <v>468.36</v>
      </c>
      <c r="E8" s="4">
        <v>1815</v>
      </c>
      <c r="F8" s="4"/>
      <c r="G8" s="4">
        <v>592.32</v>
      </c>
      <c r="H8" s="4"/>
      <c r="I8" s="4"/>
      <c r="J8" s="4"/>
      <c r="K8" s="4">
        <v>1811.47</v>
      </c>
      <c r="L8" s="4">
        <v>57.46</v>
      </c>
      <c r="M8" s="4">
        <v>191.79</v>
      </c>
      <c r="N8" s="4"/>
      <c r="O8" s="4"/>
      <c r="P8" s="4">
        <f t="shared" si="0"/>
        <v>6487.280000000001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1895.52</v>
      </c>
      <c r="D10" s="4">
        <v>572.45</v>
      </c>
      <c r="E10" s="4"/>
      <c r="F10" s="4"/>
      <c r="G10" s="4">
        <v>343</v>
      </c>
      <c r="H10" s="4"/>
      <c r="I10" s="4"/>
      <c r="J10" s="4"/>
      <c r="K10" s="4">
        <v>3650.01</v>
      </c>
      <c r="L10" s="4">
        <v>437.39</v>
      </c>
      <c r="M10" s="4">
        <v>230.15</v>
      </c>
      <c r="N10" s="4"/>
      <c r="O10" s="4"/>
      <c r="P10" s="4">
        <f t="shared" si="0"/>
        <v>7128.52</v>
      </c>
      <c r="Q10" s="4">
        <v>24118.21</v>
      </c>
      <c r="R10" s="4"/>
      <c r="S10">
        <v>6890.35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4544.9400000000005</v>
      </c>
      <c r="D30" s="4">
        <f t="shared" si="1"/>
        <v>1372.5700000000002</v>
      </c>
      <c r="E30" s="4">
        <f t="shared" si="1"/>
        <v>1815</v>
      </c>
      <c r="F30" s="4">
        <f t="shared" si="1"/>
        <v>0</v>
      </c>
      <c r="G30" s="4">
        <f t="shared" si="1"/>
        <v>935.32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7438.51</v>
      </c>
      <c r="L30" s="4">
        <f t="shared" si="1"/>
        <v>494.84999999999997</v>
      </c>
      <c r="M30" s="4">
        <f t="shared" si="1"/>
        <v>626.67</v>
      </c>
      <c r="N30" s="4">
        <f t="shared" si="1"/>
        <v>0</v>
      </c>
      <c r="O30" s="4">
        <f t="shared" si="1"/>
        <v>0</v>
      </c>
      <c r="P30" s="4">
        <f t="shared" si="1"/>
        <v>17227.86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0" sqref="T20"/>
    </sheetView>
  </sheetViews>
  <sheetFormatPr defaultColWidth="9.00390625" defaultRowHeight="12.75"/>
  <cols>
    <col min="2" max="3" width="6.25390625" style="0" customWidth="1"/>
    <col min="4" max="4" width="6.125" style="0" customWidth="1"/>
    <col min="5" max="5" width="8.00390625" style="0" customWidth="1"/>
    <col min="6" max="6" width="6.75390625" style="0" customWidth="1"/>
    <col min="7" max="7" width="5.75390625" style="0" customWidth="1"/>
    <col min="8" max="8" width="7.125" style="0" customWidth="1"/>
    <col min="9" max="9" width="7.00390625" style="0" customWidth="1"/>
    <col min="10" max="10" width="7.25390625" style="0" customWidth="1"/>
    <col min="11" max="11" width="7.875" style="0" customWidth="1"/>
    <col min="12" max="12" width="5.875" style="0" customWidth="1"/>
    <col min="13" max="14" width="5.625" style="0" customWidth="1"/>
    <col min="15" max="15" width="6.00390625" style="0" customWidth="1"/>
    <col min="16" max="16" width="7.625" style="0" customWidth="1"/>
    <col min="17" max="18" width="6.75390625" style="0" customWidth="1"/>
  </cols>
  <sheetData>
    <row r="1" spans="1:18" ht="13.5" thickBot="1">
      <c r="A1" s="37" t="s">
        <v>0</v>
      </c>
      <c r="B1" s="37" t="s">
        <v>1</v>
      </c>
      <c r="C1" s="40" t="s">
        <v>85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21">
      <c r="A2" s="38"/>
      <c r="B2" s="38"/>
      <c r="C2" s="35" t="s">
        <v>2</v>
      </c>
      <c r="D2" s="35" t="s">
        <v>3</v>
      </c>
      <c r="E2" s="44" t="s">
        <v>4</v>
      </c>
      <c r="F2" s="9" t="s">
        <v>9</v>
      </c>
      <c r="G2" s="9" t="s">
        <v>7</v>
      </c>
      <c r="H2" s="9" t="s">
        <v>23</v>
      </c>
      <c r="I2" s="35" t="s">
        <v>98</v>
      </c>
      <c r="J2" s="9" t="s">
        <v>19</v>
      </c>
      <c r="K2" s="9" t="s">
        <v>91</v>
      </c>
      <c r="L2" s="9" t="s">
        <v>11</v>
      </c>
      <c r="M2" s="9" t="s">
        <v>102</v>
      </c>
      <c r="N2" s="9" t="s">
        <v>26</v>
      </c>
      <c r="O2" s="9" t="s">
        <v>28</v>
      </c>
      <c r="P2" s="35" t="s">
        <v>30</v>
      </c>
      <c r="Q2" s="9" t="s">
        <v>31</v>
      </c>
      <c r="R2" s="9" t="s">
        <v>33</v>
      </c>
    </row>
    <row r="3" spans="1:18" ht="21">
      <c r="A3" s="38"/>
      <c r="B3" s="38"/>
      <c r="C3" s="43"/>
      <c r="D3" s="43"/>
      <c r="E3" s="45"/>
      <c r="F3" s="9" t="s">
        <v>100</v>
      </c>
      <c r="G3" s="9" t="s">
        <v>8</v>
      </c>
      <c r="H3" s="9" t="s">
        <v>24</v>
      </c>
      <c r="I3" s="43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3"/>
      <c r="Q3" s="9" t="s">
        <v>32</v>
      </c>
      <c r="R3" s="9" t="s">
        <v>34</v>
      </c>
    </row>
    <row r="4" spans="1:18" ht="12.75">
      <c r="A4" s="38"/>
      <c r="B4" s="38"/>
      <c r="C4" s="43"/>
      <c r="D4" s="43"/>
      <c r="E4" s="45"/>
      <c r="F4" s="11"/>
      <c r="G4" s="11"/>
      <c r="H4" s="11" t="s">
        <v>90</v>
      </c>
      <c r="I4" s="43"/>
      <c r="J4" s="9" t="s">
        <v>21</v>
      </c>
      <c r="K4" s="9"/>
      <c r="L4" s="9"/>
      <c r="M4" s="9"/>
      <c r="N4" s="11"/>
      <c r="O4" s="11"/>
      <c r="P4" s="43"/>
      <c r="Q4" s="11"/>
      <c r="R4" s="11"/>
    </row>
    <row r="5" spans="1:18" ht="13.5" thickBot="1">
      <c r="A5" s="39"/>
      <c r="B5" s="39"/>
      <c r="C5" s="36"/>
      <c r="D5" s="36"/>
      <c r="E5" s="46"/>
      <c r="F5" s="13"/>
      <c r="G5" s="13"/>
      <c r="H5" s="13"/>
      <c r="I5" s="36"/>
      <c r="J5" s="14"/>
      <c r="K5" s="14"/>
      <c r="L5" s="14"/>
      <c r="M5" s="13"/>
      <c r="N5" s="13"/>
      <c r="O5" s="13"/>
      <c r="P5" s="36"/>
      <c r="Q5" s="13"/>
      <c r="R5" s="13"/>
    </row>
    <row r="6" spans="1:18" ht="13.5" thickBot="1">
      <c r="A6" s="35" t="s">
        <v>35</v>
      </c>
      <c r="B6" s="8">
        <v>399.7</v>
      </c>
      <c r="C6" s="8">
        <v>267.1</v>
      </c>
      <c r="D6" s="8">
        <v>80.66</v>
      </c>
      <c r="E6" s="8"/>
      <c r="F6" s="8"/>
      <c r="G6" s="8"/>
      <c r="H6" s="8"/>
      <c r="I6" s="8"/>
      <c r="J6" s="8"/>
      <c r="K6" s="8">
        <v>652.12</v>
      </c>
      <c r="L6" s="8"/>
      <c r="M6" s="8">
        <v>67.53</v>
      </c>
      <c r="N6" s="8"/>
      <c r="O6" s="8"/>
      <c r="P6" s="8">
        <f aca="true" t="shared" si="0" ref="P6:P29">SUM(C6,D6,E6,F6,G6,H6,I6,J6,K6,L6,M6,N6,O6)</f>
        <v>1067.41</v>
      </c>
      <c r="Q6" s="8"/>
      <c r="R6" s="8"/>
    </row>
    <row r="7" spans="1:18" ht="13.5" thickBot="1">
      <c r="A7" s="3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8" ht="13.5" thickBot="1">
      <c r="A8" s="35" t="s">
        <v>36</v>
      </c>
      <c r="B8" s="8"/>
      <c r="C8" s="8">
        <v>209.61</v>
      </c>
      <c r="D8" s="8">
        <v>63.3</v>
      </c>
      <c r="E8" s="8"/>
      <c r="F8" s="8"/>
      <c r="G8" s="8">
        <v>195.37</v>
      </c>
      <c r="H8" s="8"/>
      <c r="I8" s="8"/>
      <c r="J8" s="8"/>
      <c r="K8" s="8">
        <v>597.51</v>
      </c>
      <c r="L8" s="8">
        <v>10.09</v>
      </c>
      <c r="M8" s="8">
        <v>63.26</v>
      </c>
      <c r="N8" s="8"/>
      <c r="O8" s="8"/>
      <c r="P8" s="8">
        <f t="shared" si="0"/>
        <v>1139.1399999999999</v>
      </c>
      <c r="Q8" s="8"/>
      <c r="R8" s="8"/>
    </row>
    <row r="9" spans="1:18" ht="13.5" thickBot="1">
      <c r="A9" s="3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5" t="s">
        <v>37</v>
      </c>
      <c r="B10" s="8"/>
      <c r="C10" s="8">
        <v>437.59</v>
      </c>
      <c r="D10" s="8">
        <v>132.16</v>
      </c>
      <c r="E10" s="8"/>
      <c r="F10" s="8"/>
      <c r="G10" s="8"/>
      <c r="H10" s="8"/>
      <c r="I10" s="8"/>
      <c r="J10" s="8"/>
      <c r="K10" s="8">
        <v>1203.94</v>
      </c>
      <c r="L10" s="8">
        <v>120.91</v>
      </c>
      <c r="M10" s="8">
        <v>75.92</v>
      </c>
      <c r="N10" s="8"/>
      <c r="O10" s="8"/>
      <c r="P10" s="8">
        <f t="shared" si="0"/>
        <v>1970.5200000000002</v>
      </c>
      <c r="Q10" s="8">
        <v>3744.23</v>
      </c>
      <c r="R10" s="8"/>
      <c r="S10">
        <v>-432.84</v>
      </c>
    </row>
    <row r="11" spans="1:18" ht="13.5" thickBot="1">
      <c r="A11" s="3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8" ht="13.5" thickBot="1">
      <c r="A12" s="35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3.5" thickBot="1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3.5" thickBot="1">
      <c r="A14" s="3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3.5" thickBot="1">
      <c r="A15" s="3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3.5" thickBot="1">
      <c r="A16" s="35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3.5" thickBot="1">
      <c r="A17" s="3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5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5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3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5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3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5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3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5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3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5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thickBot="1">
      <c r="A29" s="3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5" t="s">
        <v>47</v>
      </c>
      <c r="B30" s="8"/>
      <c r="C30" s="8">
        <f aca="true" t="shared" si="1" ref="C30:P31">SUM(C6,C8,C10,C12,C14,C16,C18,C20,C22,C24,C26,C28)</f>
        <v>914.3</v>
      </c>
      <c r="D30" s="8">
        <f t="shared" si="1"/>
        <v>276.12</v>
      </c>
      <c r="E30" s="8">
        <f t="shared" si="1"/>
        <v>0</v>
      </c>
      <c r="F30" s="8">
        <f t="shared" si="1"/>
        <v>0</v>
      </c>
      <c r="G30" s="8">
        <f t="shared" si="1"/>
        <v>195.37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2453.57</v>
      </c>
      <c r="L30" s="8">
        <f t="shared" si="1"/>
        <v>131</v>
      </c>
      <c r="M30" s="8">
        <f t="shared" si="1"/>
        <v>206.70999999999998</v>
      </c>
      <c r="N30" s="8">
        <f t="shared" si="1"/>
        <v>0</v>
      </c>
      <c r="O30" s="8">
        <f t="shared" si="1"/>
        <v>0</v>
      </c>
      <c r="P30" s="8">
        <f t="shared" si="1"/>
        <v>4177.070000000001</v>
      </c>
      <c r="Q30" s="8"/>
      <c r="R30" s="8"/>
    </row>
    <row r="31" spans="1:18" ht="13.5" thickBot="1">
      <c r="A31" s="36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18" ht="12.75">
      <c r="A32" s="10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3.5" thickBot="1">
      <c r="A33" s="12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sheetProtection/>
  <mergeCells count="38">
    <mergeCell ref="A1:A5"/>
    <mergeCell ref="B1:B5"/>
    <mergeCell ref="C1:R1"/>
    <mergeCell ref="C2:C5"/>
    <mergeCell ref="D2:D5"/>
    <mergeCell ref="E2:E5"/>
    <mergeCell ref="I2:I5"/>
    <mergeCell ref="P2:P5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B32:B33"/>
    <mergeCell ref="C32:C33"/>
    <mergeCell ref="D32:D33"/>
    <mergeCell ref="A22:A23"/>
    <mergeCell ref="A24:A25"/>
    <mergeCell ref="A26:A27"/>
    <mergeCell ref="A28:A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M32:M33"/>
    <mergeCell ref="N32:N33"/>
    <mergeCell ref="O32:O33"/>
    <mergeCell ref="P32:P33"/>
  </mergeCells>
  <printOptions/>
  <pageMargins left="0.75" right="0.75" top="1" bottom="1" header="0.5" footer="0.5"/>
  <pageSetup fitToHeight="1" fitToWidth="1" horizontalDpi="200" verticalDpi="200" orientation="landscape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T14" sqref="T14"/>
    </sheetView>
  </sheetViews>
  <sheetFormatPr defaultColWidth="9.00390625" defaultRowHeight="12.75"/>
  <sheetData>
    <row r="1" spans="1:18" ht="13.5" customHeight="1" thickBot="1">
      <c r="A1" s="65" t="s">
        <v>0</v>
      </c>
      <c r="B1" s="65" t="s">
        <v>1</v>
      </c>
      <c r="C1" s="68" t="s">
        <v>64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1263.6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2222.8</v>
      </c>
      <c r="L6" s="4"/>
      <c r="M6" s="4">
        <v>230.18</v>
      </c>
      <c r="N6" s="4"/>
      <c r="O6" s="4"/>
      <c r="P6" s="4">
        <f aca="true" t="shared" si="0" ref="P6:P29">SUM(C6,D6,E6,F6,G6,H6,I6,J6,K6,L6,M6,N6,O6)</f>
        <v>3883.28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1550.88</v>
      </c>
      <c r="D8" s="4">
        <v>468.36</v>
      </c>
      <c r="E8" s="4"/>
      <c r="F8" s="4"/>
      <c r="G8" s="4">
        <v>665.96</v>
      </c>
      <c r="H8" s="4"/>
      <c r="I8" s="4"/>
      <c r="J8" s="4"/>
      <c r="K8" s="4">
        <v>2036.66</v>
      </c>
      <c r="L8" s="4">
        <v>44.12</v>
      </c>
      <c r="M8" s="4">
        <v>215.64</v>
      </c>
      <c r="N8" s="4"/>
      <c r="O8" s="4"/>
      <c r="P8" s="4">
        <f t="shared" si="0"/>
        <v>4981.620000000001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1895.52</v>
      </c>
      <c r="D10" s="4">
        <v>572.45</v>
      </c>
      <c r="E10" s="4"/>
      <c r="F10" s="4"/>
      <c r="G10" s="4">
        <v>296.45</v>
      </c>
      <c r="H10" s="4"/>
      <c r="I10" s="4"/>
      <c r="J10" s="4"/>
      <c r="K10" s="4">
        <v>4104.97</v>
      </c>
      <c r="L10" s="4">
        <v>469.27</v>
      </c>
      <c r="M10" s="4">
        <v>308.76</v>
      </c>
      <c r="N10" s="4"/>
      <c r="O10" s="4"/>
      <c r="P10" s="4">
        <f t="shared" si="0"/>
        <v>7647.42</v>
      </c>
      <c r="Q10" s="4">
        <v>13016.02</v>
      </c>
      <c r="R10" s="4"/>
      <c r="S10">
        <v>-3496.3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4544.9400000000005</v>
      </c>
      <c r="D30" s="4">
        <f t="shared" si="1"/>
        <v>1372.5700000000002</v>
      </c>
      <c r="E30" s="4">
        <f t="shared" si="1"/>
        <v>0</v>
      </c>
      <c r="F30" s="4">
        <f t="shared" si="1"/>
        <v>0</v>
      </c>
      <c r="G30" s="4">
        <f t="shared" si="1"/>
        <v>962.4100000000001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8364.43</v>
      </c>
      <c r="L30" s="4">
        <f t="shared" si="1"/>
        <v>513.39</v>
      </c>
      <c r="M30" s="4">
        <f t="shared" si="1"/>
        <v>754.5799999999999</v>
      </c>
      <c r="N30" s="4">
        <f t="shared" si="1"/>
        <v>0</v>
      </c>
      <c r="O30" s="4">
        <f t="shared" si="1"/>
        <v>0</v>
      </c>
      <c r="P30" s="4">
        <f t="shared" si="1"/>
        <v>16512.32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T14" sqref="T14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5</v>
      </c>
      <c r="G2" s="1" t="s">
        <v>7</v>
      </c>
      <c r="H2" s="1" t="s">
        <v>9</v>
      </c>
      <c r="I2" s="63" t="s">
        <v>11</v>
      </c>
      <c r="J2" s="1" t="s">
        <v>12</v>
      </c>
      <c r="K2" s="1" t="s">
        <v>15</v>
      </c>
      <c r="L2" s="1" t="s">
        <v>19</v>
      </c>
      <c r="M2" s="1" t="s">
        <v>23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6</v>
      </c>
      <c r="G3" s="1" t="s">
        <v>8</v>
      </c>
      <c r="H3" s="1" t="s">
        <v>10</v>
      </c>
      <c r="I3" s="71"/>
      <c r="J3" s="1" t="s">
        <v>13</v>
      </c>
      <c r="K3" s="1" t="s">
        <v>16</v>
      </c>
      <c r="L3" s="1" t="s">
        <v>20</v>
      </c>
      <c r="M3" s="1" t="s">
        <v>24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/>
      <c r="I4" s="71"/>
      <c r="J4" s="1" t="s">
        <v>14</v>
      </c>
      <c r="K4" s="1" t="s">
        <v>17</v>
      </c>
      <c r="L4" s="1" t="s">
        <v>21</v>
      </c>
      <c r="M4" s="1" t="s">
        <v>25</v>
      </c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/>
      <c r="K5" s="4" t="s">
        <v>18</v>
      </c>
      <c r="L5" s="4" t="s">
        <v>22</v>
      </c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29">SUM(C6,D6,E6,F6,G6,H6,I6,J6,K6,L6,M6,N6,O6)</f>
        <v>0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A1:A5"/>
    <mergeCell ref="B1:B5"/>
    <mergeCell ref="C1:R1"/>
    <mergeCell ref="C2:C5"/>
    <mergeCell ref="D2:D5"/>
    <mergeCell ref="E2:E5"/>
    <mergeCell ref="I2:I5"/>
    <mergeCell ref="P2:P5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B32:B33"/>
    <mergeCell ref="C32:C33"/>
    <mergeCell ref="D32:D33"/>
    <mergeCell ref="A22:A23"/>
    <mergeCell ref="A24:A25"/>
    <mergeCell ref="A26:A27"/>
    <mergeCell ref="A28:A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M32:M33"/>
    <mergeCell ref="N32:N33"/>
    <mergeCell ref="O32:O33"/>
    <mergeCell ref="P32:P33"/>
  </mergeCells>
  <printOptions/>
  <pageMargins left="0.75" right="0.75" top="1" bottom="1" header="0.5" footer="0.5"/>
  <pageSetup fitToHeight="1" fitToWidth="1" horizontalDpi="200" verticalDpi="2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1" sqref="H31"/>
    </sheetView>
  </sheetViews>
  <sheetFormatPr defaultColWidth="9.00390625" defaultRowHeight="12.75"/>
  <cols>
    <col min="1" max="1" width="5.875" style="0" customWidth="1"/>
    <col min="2" max="2" width="5.00390625" style="0" customWidth="1"/>
    <col min="3" max="3" width="6.625" style="0" customWidth="1"/>
    <col min="4" max="4" width="5.125" style="0" customWidth="1"/>
    <col min="5" max="5" width="6.25390625" style="0" customWidth="1"/>
    <col min="6" max="6" width="5.875" style="0" customWidth="1"/>
    <col min="7" max="7" width="5.125" style="0" customWidth="1"/>
    <col min="8" max="8" width="7.25390625" style="0" customWidth="1"/>
    <col min="9" max="10" width="6.625" style="0" customWidth="1"/>
    <col min="11" max="11" width="6.375" style="0" customWidth="1"/>
    <col min="12" max="13" width="5.375" style="0" customWidth="1"/>
    <col min="14" max="14" width="6.25390625" style="0" customWidth="1"/>
    <col min="15" max="15" width="5.125" style="0" customWidth="1"/>
    <col min="16" max="16" width="7.25390625" style="0" customWidth="1"/>
    <col min="17" max="17" width="6.25390625" style="0" customWidth="1"/>
    <col min="18" max="18" width="9.25390625" style="0" customWidth="1"/>
  </cols>
  <sheetData>
    <row r="1" spans="1:18" ht="13.5" thickBot="1">
      <c r="A1" s="65" t="s">
        <v>0</v>
      </c>
      <c r="B1" s="65" t="s">
        <v>1</v>
      </c>
      <c r="C1" s="68" t="s">
        <v>115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1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21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101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SUM(C6,D6,E6,F6,G6,H6,I6,J6,K6,L6,M6,N6,O6)</f>
        <v>0</v>
      </c>
      <c r="Q6" s="7"/>
      <c r="R6" s="7"/>
    </row>
    <row r="7" spans="1:18" ht="13.5" thickBot="1">
      <c r="A7" s="6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SUM(C7,D7,E7,F7,G7,H7,I7,J7,K7,L7,M7,N7,O7)</f>
        <v>0</v>
      </c>
      <c r="Q7" s="7"/>
      <c r="R7" s="7"/>
    </row>
    <row r="8" spans="1:18" ht="13.5" thickBot="1">
      <c r="A8" s="63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aca="true" t="shared" si="0" ref="P8:P29">SUM(C8,D8,E8,F8,G8,H8,I8,J8,K8,L8,M8,N8,O8)</f>
        <v>0</v>
      </c>
      <c r="Q8" s="7"/>
      <c r="R8" s="7"/>
    </row>
    <row r="9" spans="1:18" ht="13.5" thickBot="1">
      <c r="A9" s="6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  <c r="Q9" s="7"/>
      <c r="R9" s="7"/>
    </row>
    <row r="10" spans="1:18" ht="13.5" thickBot="1">
      <c r="A10" s="63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  <c r="Q10" s="7"/>
      <c r="R10" s="7"/>
    </row>
    <row r="11" spans="1:18" ht="13.5" thickBot="1">
      <c r="A11" s="6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  <c r="Q11" s="7"/>
      <c r="R11" s="7"/>
    </row>
    <row r="12" spans="1:18" ht="13.5" thickBot="1">
      <c r="A12" s="63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  <c r="Q12" s="7"/>
      <c r="R12" s="7"/>
    </row>
    <row r="13" spans="1:18" ht="13.5" thickBot="1">
      <c r="A13" s="6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  <c r="Q13" s="7"/>
      <c r="R13" s="7"/>
    </row>
    <row r="14" spans="1:18" ht="13.5" thickBot="1">
      <c r="A14" s="63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7"/>
      <c r="R14" s="7"/>
    </row>
    <row r="15" spans="1:18" ht="13.5" thickBot="1">
      <c r="A15" s="6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7"/>
      <c r="R15" s="7"/>
    </row>
    <row r="16" spans="1:18" ht="13.5" thickBot="1">
      <c r="A16" s="63" t="s">
        <v>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7"/>
      <c r="R16" s="7"/>
    </row>
    <row r="17" spans="1:18" ht="13.5" thickBot="1">
      <c r="A17" s="6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  <c r="Q17" s="7"/>
      <c r="R17" s="7"/>
    </row>
    <row r="18" spans="1:18" ht="13.5" thickBot="1">
      <c r="A18" s="63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  <c r="Q18" s="7"/>
      <c r="R18" s="7"/>
    </row>
    <row r="19" spans="1:18" ht="13.5" thickBot="1">
      <c r="A19" s="6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  <c r="Q19" s="7"/>
      <c r="R19" s="7"/>
    </row>
    <row r="20" spans="1:18" ht="13.5" thickBot="1">
      <c r="A20" s="63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  <c r="Q20" s="7"/>
      <c r="R20" s="7"/>
    </row>
    <row r="21" spans="1:18" ht="13.5" thickBot="1">
      <c r="A21" s="6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  <c r="Q21" s="7"/>
      <c r="R21" s="7"/>
    </row>
    <row r="22" spans="1:18" ht="13.5" thickBot="1">
      <c r="A22" s="63" t="s">
        <v>43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0</v>
      </c>
      <c r="Q22" s="7"/>
      <c r="R22" s="7"/>
    </row>
    <row r="23" spans="1:18" ht="13.5" thickBot="1">
      <c r="A23" s="6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  <c r="Q23" s="7"/>
      <c r="R23" s="7"/>
    </row>
    <row r="24" spans="1:18" ht="13.5" thickBot="1">
      <c r="A24" s="63" t="s">
        <v>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0</v>
      </c>
      <c r="Q24" s="7"/>
      <c r="R24" s="7"/>
    </row>
    <row r="25" spans="1:18" ht="13.5" thickBot="1">
      <c r="A25" s="6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0</v>
      </c>
      <c r="Q25" s="7"/>
      <c r="R25" s="7"/>
    </row>
    <row r="26" spans="1:18" ht="13.5" thickBot="1">
      <c r="A26" s="63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0</v>
      </c>
      <c r="Q26" s="7"/>
      <c r="R26" s="7"/>
    </row>
    <row r="27" spans="1:18" ht="13.5" thickBot="1">
      <c r="A27" s="6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0"/>
        <v>0</v>
      </c>
      <c r="Q27" s="7"/>
      <c r="R27" s="7"/>
    </row>
    <row r="28" spans="1:18" ht="13.5" thickBot="1">
      <c r="A28" s="63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  <c r="Q28" s="7"/>
      <c r="R28" s="7"/>
    </row>
    <row r="29" spans="1:18" ht="13.5" thickBot="1">
      <c r="A29" s="6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  <c r="Q29" s="7"/>
      <c r="R29" s="7"/>
    </row>
    <row r="30" spans="1:18" ht="13.5" thickBot="1">
      <c r="A30" s="63" t="s">
        <v>47</v>
      </c>
      <c r="B30" s="7"/>
      <c r="C30" s="7">
        <f aca="true" t="shared" si="1" ref="C30:P31">SUM(C6,C8,C10,C12,C14,C16,C18,C20,C22,C24,C26,C28)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>SUM(H6,H8,H10,H12,H14,H16,H18,H20,H22,H24,H26,H28)</f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>SUM(P6,P8,P10,P12,P14,P16,P18,P20,P22,P24,P26,P28)</f>
        <v>0</v>
      </c>
      <c r="Q30" s="7"/>
      <c r="R30" s="7"/>
    </row>
    <row r="31" spans="1:18" ht="13.5" thickBot="1">
      <c r="A31" s="64"/>
      <c r="B31" s="7"/>
      <c r="C31" s="7">
        <f t="shared" si="1"/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>SUM(H7,H9,H11,H13,H15,H17,H19,H21,H23,H25,H27,H29)</f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0</v>
      </c>
      <c r="P31" s="7">
        <f t="shared" si="1"/>
        <v>0</v>
      </c>
      <c r="Q31" s="7"/>
      <c r="R31" s="7"/>
    </row>
    <row r="32" spans="1:18" ht="12.75">
      <c r="A32" s="5" t="s">
        <v>48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21.75" thickBot="1">
      <c r="A33" s="6" t="s">
        <v>49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87" top="1" bottom="1" header="0.5" footer="0.5"/>
  <pageSetup fitToHeight="1" fitToWidth="1" horizontalDpi="200" verticalDpi="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6" sqref="S16"/>
    </sheetView>
  </sheetViews>
  <sheetFormatPr defaultColWidth="9.00390625" defaultRowHeight="12.75"/>
  <cols>
    <col min="2" max="2" width="5.875" style="0" customWidth="1"/>
    <col min="3" max="3" width="7.125" style="0" customWidth="1"/>
    <col min="4" max="4" width="6.00390625" style="0" customWidth="1"/>
    <col min="5" max="5" width="7.125" style="0" customWidth="1"/>
    <col min="6" max="6" width="6.25390625" style="0" customWidth="1"/>
    <col min="7" max="7" width="5.875" style="0" customWidth="1"/>
    <col min="8" max="8" width="7.875" style="0" customWidth="1"/>
    <col min="9" max="9" width="6.75390625" style="0" customWidth="1"/>
    <col min="10" max="10" width="7.00390625" style="0" customWidth="1"/>
    <col min="11" max="11" width="6.75390625" style="0" customWidth="1"/>
    <col min="12" max="12" width="7.75390625" style="0" customWidth="1"/>
    <col min="13" max="13" width="7.625" style="0" customWidth="1"/>
    <col min="14" max="14" width="7.00390625" style="0" customWidth="1"/>
    <col min="15" max="15" width="6.125" style="0" customWidth="1"/>
    <col min="16" max="16" width="11.00390625" style="0" customWidth="1"/>
    <col min="17" max="17" width="7.625" style="0" customWidth="1"/>
    <col min="18" max="18" width="7.375" style="0" customWidth="1"/>
  </cols>
  <sheetData>
    <row r="1" spans="1:18" ht="13.5" thickBot="1">
      <c r="A1" s="65" t="s">
        <v>0</v>
      </c>
      <c r="B1" s="65" t="s">
        <v>1</v>
      </c>
      <c r="C1" s="68" t="s">
        <v>84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1">
      <c r="A2" s="66"/>
      <c r="B2" s="66"/>
      <c r="C2" s="63" t="s">
        <v>2</v>
      </c>
      <c r="D2" s="77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21">
      <c r="A3" s="66"/>
      <c r="B3" s="66"/>
      <c r="C3" s="71"/>
      <c r="D3" s="78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8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79"/>
      <c r="E5" s="74"/>
      <c r="F5" s="3"/>
      <c r="G5" s="3"/>
      <c r="H5" s="3"/>
      <c r="I5" s="64"/>
      <c r="J5" s="4"/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950.3</v>
      </c>
      <c r="C6" s="4">
        <v>677.94</v>
      </c>
      <c r="D6" s="30">
        <v>204.74</v>
      </c>
      <c r="E6" s="4"/>
      <c r="F6" s="4"/>
      <c r="G6" s="4"/>
      <c r="H6" s="4"/>
      <c r="I6" s="4"/>
      <c r="J6" s="4"/>
      <c r="K6" s="4">
        <v>1655.18</v>
      </c>
      <c r="L6" s="4"/>
      <c r="M6" s="4">
        <v>171.4</v>
      </c>
      <c r="N6" s="4"/>
      <c r="O6" s="4"/>
      <c r="P6" s="7">
        <f>SUM(C6,D6,E6,F6,G6,H6,I6,J6,K6,L6,M6,N6,O6)</f>
        <v>2709.26</v>
      </c>
      <c r="Q6" s="4"/>
      <c r="R6" s="4"/>
    </row>
    <row r="7" spans="1:18" ht="13.5" thickBot="1">
      <c r="A7" s="64"/>
      <c r="B7" s="4"/>
      <c r="C7" s="4"/>
      <c r="D7" s="3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>
        <f>SUM(C7,D7,E7,F7,G7,H7,I7,J7,K7,L7,M7,N7,O7)</f>
        <v>0</v>
      </c>
      <c r="Q7" s="4"/>
      <c r="R7" s="4"/>
    </row>
    <row r="8" spans="1:18" ht="13.5" thickBot="1">
      <c r="A8" s="63" t="s">
        <v>36</v>
      </c>
      <c r="B8" s="4"/>
      <c r="C8" s="7">
        <v>532.03</v>
      </c>
      <c r="D8" s="32">
        <v>160.67</v>
      </c>
      <c r="E8" s="4"/>
      <c r="F8" s="4"/>
      <c r="G8" s="4">
        <v>495.89</v>
      </c>
      <c r="H8" s="4"/>
      <c r="I8" s="7"/>
      <c r="J8" s="4"/>
      <c r="K8" s="4">
        <v>1516.57</v>
      </c>
      <c r="L8" s="4">
        <v>25.61</v>
      </c>
      <c r="M8" s="4">
        <v>160.57</v>
      </c>
      <c r="N8" s="4"/>
      <c r="O8" s="4"/>
      <c r="P8" s="7">
        <f aca="true" t="shared" si="0" ref="P8:P29">SUM(C8,D8,E8,F8,G8,H8,I8,J8,K8,L8,M8,N8,O8)</f>
        <v>2891.34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593.91</v>
      </c>
      <c r="D10" s="4">
        <v>179.36</v>
      </c>
      <c r="E10" s="4"/>
      <c r="F10" s="4"/>
      <c r="G10" s="4"/>
      <c r="H10" s="4"/>
      <c r="I10" s="4"/>
      <c r="J10" s="4"/>
      <c r="K10" s="4">
        <v>3055.81</v>
      </c>
      <c r="L10" s="4">
        <v>262.9</v>
      </c>
      <c r="M10" s="4">
        <v>192.68</v>
      </c>
      <c r="N10" s="4"/>
      <c r="O10" s="4"/>
      <c r="P10" s="7">
        <f t="shared" si="0"/>
        <v>4284.66</v>
      </c>
      <c r="Q10" s="4">
        <v>13915.38</v>
      </c>
      <c r="R10" s="4"/>
      <c r="S10">
        <v>4030.12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1803.88</v>
      </c>
      <c r="D30" s="7">
        <f>SUM(D6,D8,D10,D12,D14,D16,D18,D20,D22,D24,D26,D28,D29)</f>
        <v>544.77</v>
      </c>
      <c r="E30" s="4">
        <f aca="true" t="shared" si="2" ref="D30:G31">SUM(F6,E8,E10,E12,E14,E16,E18,E20,E22,E24,E26,E28)</f>
        <v>0</v>
      </c>
      <c r="F30" s="4">
        <f t="shared" si="2"/>
        <v>0</v>
      </c>
      <c r="G30" s="4">
        <f t="shared" si="2"/>
        <v>495.89</v>
      </c>
      <c r="H30" s="4">
        <f>SUM(H6,H8,H10,H12,H14,H16,H18,H20,H22,H24,H26,H28)</f>
        <v>0</v>
      </c>
      <c r="I30" s="4">
        <f t="shared" si="1"/>
        <v>0</v>
      </c>
      <c r="J30" s="4">
        <f t="shared" si="1"/>
        <v>0</v>
      </c>
      <c r="K30" s="4">
        <f t="shared" si="1"/>
        <v>6227.5599999999995</v>
      </c>
      <c r="L30" s="4">
        <f t="shared" si="1"/>
        <v>288.51</v>
      </c>
      <c r="M30" s="4">
        <f t="shared" si="1"/>
        <v>524.6500000000001</v>
      </c>
      <c r="N30" s="4">
        <f t="shared" si="1"/>
        <v>0</v>
      </c>
      <c r="O30" s="4">
        <f t="shared" si="1"/>
        <v>0</v>
      </c>
      <c r="P30" s="7">
        <f>SUM(P6,P8,P10,P12,P14,P16,P18,P20,P22,P24,P26,P28)</f>
        <v>9885.26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2"/>
        <v>0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4">
        <f>SUM(H7,H9,H11,H13,H15,H17,H19,H21,H23,H25,H27,H29)</f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7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75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76"/>
      <c r="Q33" s="64"/>
      <c r="R33" s="64"/>
    </row>
  </sheetData>
  <sheetProtection/>
  <mergeCells count="38">
    <mergeCell ref="K32:K33"/>
    <mergeCell ref="L32:L33"/>
    <mergeCell ref="Q32:Q33"/>
    <mergeCell ref="R32:R33"/>
    <mergeCell ref="M32:M33"/>
    <mergeCell ref="N32:N33"/>
    <mergeCell ref="O32:O33"/>
    <mergeCell ref="P32:P33"/>
    <mergeCell ref="A1:A5"/>
    <mergeCell ref="B1:B5"/>
    <mergeCell ref="C1:R1"/>
    <mergeCell ref="C2:C5"/>
    <mergeCell ref="D2:D5"/>
    <mergeCell ref="E2:E5"/>
    <mergeCell ref="I2:I5"/>
    <mergeCell ref="P2:P5"/>
    <mergeCell ref="I32:I33"/>
    <mergeCell ref="J32:J33"/>
    <mergeCell ref="E32:E33"/>
    <mergeCell ref="F32:F33"/>
    <mergeCell ref="G32:G33"/>
    <mergeCell ref="H32:H33"/>
    <mergeCell ref="A18:A19"/>
    <mergeCell ref="A20:A21"/>
    <mergeCell ref="A22:A23"/>
    <mergeCell ref="B32:B33"/>
    <mergeCell ref="C32:C33"/>
    <mergeCell ref="D32:D33"/>
    <mergeCell ref="A24:A25"/>
    <mergeCell ref="A26:A27"/>
    <mergeCell ref="A28:A29"/>
    <mergeCell ref="A30:A31"/>
    <mergeCell ref="A14:A15"/>
    <mergeCell ref="A16:A17"/>
    <mergeCell ref="A6:A7"/>
    <mergeCell ref="A8:A9"/>
    <mergeCell ref="A10:A11"/>
    <mergeCell ref="A12:A13"/>
  </mergeCells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8" sqref="S18"/>
    </sheetView>
  </sheetViews>
  <sheetFormatPr defaultColWidth="9.00390625" defaultRowHeight="12.75"/>
  <cols>
    <col min="2" max="3" width="6.25390625" style="0" customWidth="1"/>
    <col min="4" max="4" width="6.00390625" style="0" customWidth="1"/>
    <col min="5" max="5" width="7.00390625" style="0" customWidth="1"/>
    <col min="6" max="6" width="6.125" style="0" customWidth="1"/>
    <col min="7" max="7" width="5.875" style="0" customWidth="1"/>
    <col min="8" max="8" width="8.00390625" style="0" customWidth="1"/>
    <col min="9" max="9" width="7.00390625" style="0" customWidth="1"/>
    <col min="10" max="10" width="7.75390625" style="0" customWidth="1"/>
    <col min="11" max="11" width="6.875" style="0" customWidth="1"/>
    <col min="12" max="12" width="7.75390625" style="0" customWidth="1"/>
    <col min="13" max="13" width="7.25390625" style="0" customWidth="1"/>
    <col min="14" max="14" width="6.875" style="0" customWidth="1"/>
    <col min="15" max="15" width="5.375" style="0" customWidth="1"/>
    <col min="16" max="16" width="6.25390625" style="0" customWidth="1"/>
    <col min="17" max="17" width="7.875" style="0" customWidth="1"/>
  </cols>
  <sheetData>
    <row r="1" spans="1:18" ht="13.5" thickBot="1">
      <c r="A1" s="65" t="s">
        <v>0</v>
      </c>
      <c r="B1" s="65" t="s">
        <v>1</v>
      </c>
      <c r="C1" s="68" t="s">
        <v>83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1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103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21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/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686.4</v>
      </c>
      <c r="C6" s="4">
        <v>492.84</v>
      </c>
      <c r="D6" s="4">
        <v>148.84</v>
      </c>
      <c r="E6" s="4"/>
      <c r="F6" s="4"/>
      <c r="G6" s="4"/>
      <c r="H6" s="4"/>
      <c r="I6" s="4"/>
      <c r="J6" s="4"/>
      <c r="K6" s="4">
        <v>1203.26</v>
      </c>
      <c r="L6" s="4"/>
      <c r="M6" s="4">
        <v>124.6</v>
      </c>
      <c r="N6" s="4"/>
      <c r="O6" s="4"/>
      <c r="P6" s="4">
        <f aca="true" t="shared" si="0" ref="P6:P29">SUM(C6,D6,E6,F6,G6,H6,I6,J6,K6,L6,M6,N6,O6)</f>
        <v>1969.54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386.77</v>
      </c>
      <c r="D8" s="4">
        <v>116.8</v>
      </c>
      <c r="E8" s="4"/>
      <c r="F8" s="4"/>
      <c r="G8" s="4">
        <v>360.5</v>
      </c>
      <c r="H8" s="4"/>
      <c r="I8" s="4"/>
      <c r="J8" s="4"/>
      <c r="K8" s="4">
        <v>1102.5</v>
      </c>
      <c r="L8" s="4">
        <v>18.62</v>
      </c>
      <c r="M8" s="4">
        <v>116.73</v>
      </c>
      <c r="N8" s="4"/>
      <c r="O8" s="4"/>
      <c r="P8" s="4">
        <f t="shared" si="0"/>
        <v>2101.9199999999996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751.99</v>
      </c>
      <c r="D10" s="4">
        <v>227.1</v>
      </c>
      <c r="E10" s="4"/>
      <c r="F10" s="4"/>
      <c r="G10" s="4">
        <v>242.55</v>
      </c>
      <c r="H10" s="4"/>
      <c r="I10" s="4"/>
      <c r="J10" s="4"/>
      <c r="K10" s="4">
        <v>2221.47</v>
      </c>
      <c r="L10" s="4">
        <v>234.23</v>
      </c>
      <c r="M10" s="4">
        <v>140.07</v>
      </c>
      <c r="N10" s="4"/>
      <c r="O10" s="4"/>
      <c r="P10" s="4">
        <f t="shared" si="0"/>
        <v>3817.41</v>
      </c>
      <c r="Q10" s="4">
        <v>17012.28</v>
      </c>
      <c r="R10" s="4"/>
      <c r="S10">
        <v>9123.38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1631.6</v>
      </c>
      <c r="D30" s="4">
        <f t="shared" si="1"/>
        <v>492.74</v>
      </c>
      <c r="E30" s="4">
        <f t="shared" si="1"/>
        <v>0</v>
      </c>
      <c r="F30" s="4">
        <f t="shared" si="1"/>
        <v>0</v>
      </c>
      <c r="G30" s="4">
        <f t="shared" si="1"/>
        <v>603.05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4527.23</v>
      </c>
      <c r="L30" s="4">
        <f t="shared" si="1"/>
        <v>252.85</v>
      </c>
      <c r="M30" s="4">
        <f t="shared" si="1"/>
        <v>381.4</v>
      </c>
      <c r="N30" s="4">
        <f t="shared" si="1"/>
        <v>0</v>
      </c>
      <c r="O30" s="4">
        <f t="shared" si="1"/>
        <v>0</v>
      </c>
      <c r="P30" s="4">
        <f t="shared" si="1"/>
        <v>7888.869999999999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7" sqref="S17"/>
    </sheetView>
  </sheetViews>
  <sheetFormatPr defaultColWidth="9.00390625" defaultRowHeight="12.75"/>
  <cols>
    <col min="2" max="3" width="6.25390625" style="0" customWidth="1"/>
    <col min="4" max="4" width="6.625" style="0" customWidth="1"/>
    <col min="5" max="5" width="7.25390625" style="0" customWidth="1"/>
    <col min="6" max="6" width="6.375" style="0" customWidth="1"/>
    <col min="7" max="7" width="5.875" style="0" customWidth="1"/>
    <col min="8" max="8" width="8.00390625" style="0" customWidth="1"/>
    <col min="9" max="9" width="6.25390625" style="0" customWidth="1"/>
    <col min="10" max="10" width="7.75390625" style="0" customWidth="1"/>
    <col min="11" max="11" width="6.875" style="0" customWidth="1"/>
    <col min="12" max="12" width="7.75390625" style="0" customWidth="1"/>
    <col min="13" max="14" width="7.25390625" style="0" customWidth="1"/>
    <col min="15" max="16" width="5.625" style="0" customWidth="1"/>
    <col min="17" max="17" width="7.625" style="0" customWidth="1"/>
  </cols>
  <sheetData>
    <row r="1" spans="1:18" ht="13.5" thickBot="1">
      <c r="A1" s="65" t="s">
        <v>0</v>
      </c>
      <c r="B1" s="65" t="s">
        <v>1</v>
      </c>
      <c r="C1" s="68" t="s">
        <v>82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31.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104</v>
      </c>
      <c r="L2" s="1" t="s">
        <v>11</v>
      </c>
      <c r="M2" s="1" t="s">
        <v>5</v>
      </c>
      <c r="N2" s="1" t="s">
        <v>27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21">
      <c r="A3" s="66"/>
      <c r="B3" s="66"/>
      <c r="C3" s="71"/>
      <c r="D3" s="71"/>
      <c r="E3" s="73"/>
      <c r="F3" s="1" t="s">
        <v>93</v>
      </c>
      <c r="G3" s="1" t="s">
        <v>8</v>
      </c>
      <c r="H3" s="1" t="s">
        <v>24</v>
      </c>
      <c r="I3" s="71"/>
      <c r="J3" s="1" t="s">
        <v>20</v>
      </c>
      <c r="K3" s="1"/>
      <c r="L3" s="1"/>
      <c r="M3" s="1" t="s">
        <v>6</v>
      </c>
      <c r="N3" s="1" t="s">
        <v>116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 t="s">
        <v>117</v>
      </c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949.3</v>
      </c>
      <c r="C6" s="4">
        <v>681.88</v>
      </c>
      <c r="D6" s="4">
        <v>205.92</v>
      </c>
      <c r="E6" s="4">
        <v>970.5</v>
      </c>
      <c r="F6" s="4"/>
      <c r="G6" s="4"/>
      <c r="H6" s="4"/>
      <c r="I6" s="4"/>
      <c r="J6" s="4"/>
      <c r="K6" s="4">
        <v>1664.82</v>
      </c>
      <c r="L6" s="4"/>
      <c r="M6" s="4">
        <v>172.4</v>
      </c>
      <c r="N6" s="4"/>
      <c r="O6" s="4"/>
      <c r="P6" s="4">
        <f aca="true" t="shared" si="0" ref="P6:P29">SUM(C6,D6,E6,F6,G6,H6,I6,J6,K6,L6,M6,N6,O6)</f>
        <v>3695.52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535.13</v>
      </c>
      <c r="D8" s="4">
        <v>161.91</v>
      </c>
      <c r="E8" s="4">
        <v>15</v>
      </c>
      <c r="F8" s="4"/>
      <c r="G8" s="4">
        <v>498.78</v>
      </c>
      <c r="H8" s="4"/>
      <c r="I8" s="4"/>
      <c r="J8" s="4"/>
      <c r="K8" s="4">
        <v>1525.41</v>
      </c>
      <c r="L8" s="4">
        <v>25.89</v>
      </c>
      <c r="M8" s="4">
        <v>161.51</v>
      </c>
      <c r="N8" s="4"/>
      <c r="O8" s="4"/>
      <c r="P8" s="4">
        <f t="shared" si="0"/>
        <v>2923.63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596.79</v>
      </c>
      <c r="D10" s="4">
        <v>180.23</v>
      </c>
      <c r="E10" s="4">
        <v>130</v>
      </c>
      <c r="F10" s="4"/>
      <c r="G10" s="4">
        <v>514.5</v>
      </c>
      <c r="H10" s="4"/>
      <c r="I10" s="4"/>
      <c r="J10" s="4"/>
      <c r="K10" s="4">
        <v>3073.61</v>
      </c>
      <c r="L10" s="4">
        <v>821.95</v>
      </c>
      <c r="M10" s="4">
        <v>193.81</v>
      </c>
      <c r="N10" s="4">
        <v>7885</v>
      </c>
      <c r="O10" s="4"/>
      <c r="P10" s="4">
        <f t="shared" si="0"/>
        <v>13395.89</v>
      </c>
      <c r="Q10" s="4">
        <v>15133.8</v>
      </c>
      <c r="R10" s="4"/>
      <c r="S10">
        <v>-4881.2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1813.8</v>
      </c>
      <c r="D30" s="4">
        <f t="shared" si="1"/>
        <v>548.06</v>
      </c>
      <c r="E30" s="4">
        <f t="shared" si="1"/>
        <v>1115.5</v>
      </c>
      <c r="F30" s="4">
        <f t="shared" si="1"/>
        <v>0</v>
      </c>
      <c r="G30" s="4">
        <f t="shared" si="1"/>
        <v>1013.28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6263.84</v>
      </c>
      <c r="L30" s="4">
        <f t="shared" si="1"/>
        <v>847.84</v>
      </c>
      <c r="M30" s="4">
        <f t="shared" si="1"/>
        <v>527.72</v>
      </c>
      <c r="N30" s="4">
        <f t="shared" si="1"/>
        <v>7885</v>
      </c>
      <c r="O30" s="4">
        <f t="shared" si="1"/>
        <v>0</v>
      </c>
      <c r="P30" s="4">
        <f t="shared" si="1"/>
        <v>20015.04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25" sqref="U25"/>
    </sheetView>
  </sheetViews>
  <sheetFormatPr defaultColWidth="9.00390625" defaultRowHeight="12.75"/>
  <sheetData>
    <row r="1" spans="1:18" ht="13.5" thickBot="1">
      <c r="A1" s="65" t="s">
        <v>0</v>
      </c>
      <c r="B1" s="65" t="s">
        <v>1</v>
      </c>
      <c r="C1" s="68" t="s">
        <v>50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66"/>
      <c r="B2" s="66"/>
      <c r="C2" s="63" t="s">
        <v>2</v>
      </c>
      <c r="D2" s="63" t="s">
        <v>3</v>
      </c>
      <c r="E2" s="72" t="s">
        <v>4</v>
      </c>
      <c r="F2" s="1" t="s">
        <v>9</v>
      </c>
      <c r="G2" s="1" t="s">
        <v>7</v>
      </c>
      <c r="H2" s="1" t="s">
        <v>23</v>
      </c>
      <c r="I2" s="63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3" t="s">
        <v>30</v>
      </c>
      <c r="Q2" s="1" t="s">
        <v>31</v>
      </c>
      <c r="R2" s="1" t="s">
        <v>33</v>
      </c>
    </row>
    <row r="3" spans="1:18" ht="12.75">
      <c r="A3" s="66"/>
      <c r="B3" s="66"/>
      <c r="C3" s="71"/>
      <c r="D3" s="71"/>
      <c r="E3" s="73"/>
      <c r="F3" s="1" t="s">
        <v>100</v>
      </c>
      <c r="G3" s="1" t="s">
        <v>8</v>
      </c>
      <c r="H3" s="1" t="s">
        <v>24</v>
      </c>
      <c r="I3" s="71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1"/>
      <c r="Q3" s="1" t="s">
        <v>32</v>
      </c>
      <c r="R3" s="1" t="s">
        <v>34</v>
      </c>
    </row>
    <row r="4" spans="1:18" ht="12.75">
      <c r="A4" s="66"/>
      <c r="B4" s="66"/>
      <c r="C4" s="71"/>
      <c r="D4" s="71"/>
      <c r="E4" s="73"/>
      <c r="F4" s="2"/>
      <c r="G4" s="2"/>
      <c r="H4" s="2" t="s">
        <v>90</v>
      </c>
      <c r="I4" s="71"/>
      <c r="J4" s="1" t="s">
        <v>21</v>
      </c>
      <c r="K4" s="1"/>
      <c r="L4" s="1"/>
      <c r="M4" s="1"/>
      <c r="N4" s="2"/>
      <c r="O4" s="2"/>
      <c r="P4" s="71"/>
      <c r="Q4" s="2"/>
      <c r="R4" s="2"/>
    </row>
    <row r="5" spans="1:18" ht="13.5" thickBot="1">
      <c r="A5" s="67"/>
      <c r="B5" s="67"/>
      <c r="C5" s="64"/>
      <c r="D5" s="64"/>
      <c r="E5" s="74"/>
      <c r="F5" s="3"/>
      <c r="G5" s="3"/>
      <c r="H5" s="3"/>
      <c r="I5" s="64"/>
      <c r="J5" s="4" t="s">
        <v>22</v>
      </c>
      <c r="K5" s="4"/>
      <c r="L5" s="4"/>
      <c r="M5" s="3"/>
      <c r="N5" s="3"/>
      <c r="O5" s="3"/>
      <c r="P5" s="64"/>
      <c r="Q5" s="3"/>
      <c r="R5" s="3"/>
    </row>
    <row r="6" spans="1:18" ht="13.5" thickBot="1">
      <c r="A6" s="63" t="s">
        <v>35</v>
      </c>
      <c r="B6" s="4">
        <v>273.4</v>
      </c>
      <c r="C6" s="4">
        <v>196.3</v>
      </c>
      <c r="D6" s="4">
        <v>59.28</v>
      </c>
      <c r="E6" s="4"/>
      <c r="F6" s="4"/>
      <c r="G6" s="4"/>
      <c r="H6" s="4"/>
      <c r="I6" s="4"/>
      <c r="J6" s="4"/>
      <c r="K6" s="4">
        <v>479.27</v>
      </c>
      <c r="L6" s="4"/>
      <c r="M6" s="4">
        <v>49.63</v>
      </c>
      <c r="N6" s="4"/>
      <c r="O6" s="4"/>
      <c r="P6" s="4">
        <f aca="true" t="shared" si="0" ref="P6:P29">SUM(C6,D6,E6,F6,G6,H6,I6,J6,K6,L6,M6,N6,O6)</f>
        <v>784.48</v>
      </c>
      <c r="Q6" s="4"/>
      <c r="R6" s="4"/>
    </row>
    <row r="7" spans="1:18" ht="13.5" thickBot="1">
      <c r="A7" s="6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3" t="s">
        <v>36</v>
      </c>
      <c r="B8" s="4"/>
      <c r="C8" s="4">
        <v>154.05</v>
      </c>
      <c r="D8" s="4">
        <v>46.53</v>
      </c>
      <c r="E8" s="4"/>
      <c r="F8" s="4"/>
      <c r="G8" s="4">
        <v>143.59</v>
      </c>
      <c r="H8" s="4"/>
      <c r="I8" s="4"/>
      <c r="J8" s="4"/>
      <c r="K8" s="4">
        <v>439.14</v>
      </c>
      <c r="L8" s="4">
        <v>7.42</v>
      </c>
      <c r="M8" s="4">
        <v>46.49</v>
      </c>
      <c r="N8" s="4"/>
      <c r="O8" s="4"/>
      <c r="P8" s="4">
        <f t="shared" si="0"/>
        <v>837.2199999999999</v>
      </c>
      <c r="Q8" s="4"/>
      <c r="R8" s="4"/>
    </row>
    <row r="9" spans="1:18" ht="13.5" thickBot="1">
      <c r="A9" s="6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3" t="s">
        <v>37</v>
      </c>
      <c r="B10" s="4"/>
      <c r="C10" s="4">
        <v>243.02</v>
      </c>
      <c r="D10" s="4">
        <v>73.4</v>
      </c>
      <c r="E10" s="4">
        <v>215</v>
      </c>
      <c r="F10" s="4"/>
      <c r="G10" s="4"/>
      <c r="H10" s="4"/>
      <c r="I10" s="4"/>
      <c r="J10" s="4"/>
      <c r="K10" s="4">
        <v>884.83</v>
      </c>
      <c r="L10" s="4">
        <v>96.22</v>
      </c>
      <c r="M10" s="4">
        <v>55.79</v>
      </c>
      <c r="N10" s="4"/>
      <c r="O10" s="4"/>
      <c r="P10" s="4">
        <f t="shared" si="0"/>
        <v>1568.26</v>
      </c>
      <c r="Q10" s="4">
        <v>5740.74</v>
      </c>
      <c r="R10" s="4"/>
      <c r="S10">
        <v>2550.78</v>
      </c>
    </row>
    <row r="11" spans="1:18" ht="13.5" thickBot="1">
      <c r="A11" s="6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3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3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3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3" t="s">
        <v>47</v>
      </c>
      <c r="B30" s="4"/>
      <c r="C30" s="4">
        <f aca="true" t="shared" si="1" ref="C30:P31">SUM(C6,C8,C10,C12,C14,C16,C18,C20,C22,C24,C26,C28)</f>
        <v>593.37</v>
      </c>
      <c r="D30" s="4">
        <f t="shared" si="1"/>
        <v>179.21</v>
      </c>
      <c r="E30" s="4">
        <f t="shared" si="1"/>
        <v>215</v>
      </c>
      <c r="F30" s="4">
        <f t="shared" si="1"/>
        <v>0</v>
      </c>
      <c r="G30" s="4">
        <f t="shared" si="1"/>
        <v>143.59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1803.24</v>
      </c>
      <c r="L30" s="4">
        <f t="shared" si="1"/>
        <v>103.64</v>
      </c>
      <c r="M30" s="4">
        <f t="shared" si="1"/>
        <v>151.91</v>
      </c>
      <c r="N30" s="4">
        <f t="shared" si="1"/>
        <v>0</v>
      </c>
      <c r="O30" s="4">
        <f t="shared" si="1"/>
        <v>0</v>
      </c>
      <c r="P30" s="4">
        <f t="shared" si="1"/>
        <v>3189.96</v>
      </c>
      <c r="Q30" s="4"/>
      <c r="R30" s="4"/>
    </row>
    <row r="31" spans="1:18" ht="13.5" thickBot="1">
      <c r="A31" s="64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 ht="12.75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3.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sheetProtection/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A22:A23"/>
    <mergeCell ref="A24:A25"/>
    <mergeCell ref="A26:A27"/>
    <mergeCell ref="A28:A29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A6:A7"/>
    <mergeCell ref="A8:A9"/>
    <mergeCell ref="A10:A11"/>
    <mergeCell ref="A12:A13"/>
    <mergeCell ref="A14:A15"/>
    <mergeCell ref="A16:A17"/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</mergeCells>
  <printOptions/>
  <pageMargins left="0.75" right="0.75" top="1" bottom="1" header="0.5" footer="0.5"/>
  <pageSetup fitToHeight="1" fitToWidth="1"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Deryugin</dc:creator>
  <cp:keywords/>
  <dc:description/>
  <cp:lastModifiedBy>buhgal</cp:lastModifiedBy>
  <cp:lastPrinted>2010-04-05T10:02:18Z</cp:lastPrinted>
  <dcterms:created xsi:type="dcterms:W3CDTF">2009-10-10T14:48:43Z</dcterms:created>
  <dcterms:modified xsi:type="dcterms:W3CDTF">2017-04-20T10:47:42Z</dcterms:modified>
  <cp:category/>
  <cp:version/>
  <cp:contentType/>
  <cp:contentStatus/>
</cp:coreProperties>
</file>