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 2014-расп.асиг" sheetId="26" r:id="rId1"/>
  </sheets>
  <definedNames>
    <definedName name="_xlnm._FilterDatabase" localSheetId="0" hidden="1">' 2014-расп.асиг'!$A$14:$F$293</definedName>
    <definedName name="_xlnm.Print_Titles" localSheetId="0">' 2014-расп.асиг'!$10:$12</definedName>
  </definedNames>
  <calcPr calcId="125725"/>
</workbook>
</file>

<file path=xl/calcChain.xml><?xml version="1.0" encoding="utf-8"?>
<calcChain xmlns="http://schemas.openxmlformats.org/spreadsheetml/2006/main">
  <c r="L14" i="26"/>
  <c r="M115"/>
  <c r="M114"/>
  <c r="M113"/>
  <c r="M112"/>
  <c r="M111"/>
  <c r="M110"/>
  <c r="M39"/>
  <c r="M38"/>
  <c r="M37"/>
  <c r="M36"/>
  <c r="M35"/>
  <c r="M34"/>
  <c r="M30"/>
  <c r="M29"/>
  <c r="M28"/>
  <c r="M25"/>
  <c r="L294"/>
  <c r="F14"/>
  <c r="F294" s="1"/>
  <c r="K126"/>
  <c r="K125"/>
  <c r="H63"/>
  <c r="K63"/>
  <c r="K52"/>
  <c r="J34"/>
  <c r="I34"/>
  <c r="M95"/>
  <c r="M94"/>
  <c r="M93"/>
  <c r="M92"/>
  <c r="M91"/>
  <c r="M90"/>
  <c r="M89"/>
  <c r="M88"/>
  <c r="M87"/>
  <c r="M86"/>
  <c r="M85"/>
  <c r="M84"/>
  <c r="M83"/>
  <c r="M82"/>
  <c r="M81"/>
  <c r="M80"/>
  <c r="M77"/>
  <c r="M64"/>
  <c r="M58"/>
  <c r="M57"/>
  <c r="M53"/>
  <c r="M132"/>
  <c r="M240"/>
  <c r="M238"/>
  <c r="M237"/>
  <c r="M236"/>
  <c r="M235"/>
  <c r="M168"/>
  <c r="M167"/>
  <c r="M166"/>
  <c r="M122"/>
  <c r="M127"/>
  <c r="M121"/>
  <c r="M109"/>
  <c r="M33"/>
  <c r="M32"/>
  <c r="M31"/>
  <c r="M14" s="1"/>
  <c r="M294" s="1"/>
  <c r="M27"/>
  <c r="M26"/>
  <c r="K293"/>
  <c r="J292"/>
  <c r="K292" s="1"/>
  <c r="J290"/>
  <c r="H292"/>
  <c r="G292"/>
  <c r="K291"/>
  <c r="H291"/>
  <c r="H290" s="1"/>
  <c r="H289" s="1"/>
  <c r="H288" s="1"/>
  <c r="H284"/>
  <c r="H283" s="1"/>
  <c r="G290"/>
  <c r="K287"/>
  <c r="K286"/>
  <c r="K285"/>
  <c r="J284"/>
  <c r="K284" s="1"/>
  <c r="G284"/>
  <c r="G283" s="1"/>
  <c r="K281"/>
  <c r="K280"/>
  <c r="K279"/>
  <c r="K278"/>
  <c r="K277"/>
  <c r="J276"/>
  <c r="K276" s="1"/>
  <c r="H276"/>
  <c r="H275" s="1"/>
  <c r="H274" s="1"/>
  <c r="G276"/>
  <c r="G275" s="1"/>
  <c r="G274" s="1"/>
  <c r="K273"/>
  <c r="K272"/>
  <c r="K271"/>
  <c r="K270"/>
  <c r="K269"/>
  <c r="K268"/>
  <c r="K267"/>
  <c r="K266"/>
  <c r="K265"/>
  <c r="H265"/>
  <c r="H264" s="1"/>
  <c r="H263" s="1"/>
  <c r="J264"/>
  <c r="K264"/>
  <c r="G264"/>
  <c r="G263"/>
  <c r="K262"/>
  <c r="K261"/>
  <c r="H261"/>
  <c r="H260"/>
  <c r="H259" s="1"/>
  <c r="J260"/>
  <c r="K260" s="1"/>
  <c r="G260"/>
  <c r="G259" s="1"/>
  <c r="K258"/>
  <c r="K257"/>
  <c r="J256"/>
  <c r="K256" s="1"/>
  <c r="H256"/>
  <c r="G256"/>
  <c r="G254"/>
  <c r="G237"/>
  <c r="G236"/>
  <c r="G243"/>
  <c r="G242"/>
  <c r="G241" s="1"/>
  <c r="K255"/>
  <c r="J254"/>
  <c r="K254" s="1"/>
  <c r="H254"/>
  <c r="K246"/>
  <c r="K245"/>
  <c r="H245"/>
  <c r="K244"/>
  <c r="H244"/>
  <c r="J243"/>
  <c r="K243" s="1"/>
  <c r="H243"/>
  <c r="H242" s="1"/>
  <c r="H241" s="1"/>
  <c r="K240"/>
  <c r="H240"/>
  <c r="H237"/>
  <c r="H236" s="1"/>
  <c r="K238"/>
  <c r="J237"/>
  <c r="K237" s="1"/>
  <c r="K231"/>
  <c r="H231"/>
  <c r="K230"/>
  <c r="G230"/>
  <c r="H230" s="1"/>
  <c r="K229"/>
  <c r="H229"/>
  <c r="H228"/>
  <c r="K228"/>
  <c r="G228"/>
  <c r="K227"/>
  <c r="K226"/>
  <c r="H226"/>
  <c r="K225"/>
  <c r="G225"/>
  <c r="H225"/>
  <c r="K224"/>
  <c r="K223"/>
  <c r="H223"/>
  <c r="K222"/>
  <c r="K221"/>
  <c r="K220"/>
  <c r="K219"/>
  <c r="K214"/>
  <c r="K213"/>
  <c r="K212"/>
  <c r="K211"/>
  <c r="K210"/>
  <c r="K209"/>
  <c r="K208"/>
  <c r="K207"/>
  <c r="K206"/>
  <c r="K205"/>
  <c r="K204"/>
  <c r="K203"/>
  <c r="K202"/>
  <c r="K201"/>
  <c r="K196"/>
  <c r="H196"/>
  <c r="K195"/>
  <c r="G195"/>
  <c r="H195"/>
  <c r="K194"/>
  <c r="K193"/>
  <c r="J192"/>
  <c r="K192"/>
  <c r="H192"/>
  <c r="H191"/>
  <c r="G192"/>
  <c r="G191"/>
  <c r="K190"/>
  <c r="H190"/>
  <c r="K189"/>
  <c r="G189"/>
  <c r="J179"/>
  <c r="K179"/>
  <c r="H179"/>
  <c r="H178"/>
  <c r="G179"/>
  <c r="G178"/>
  <c r="K177"/>
  <c r="H177"/>
  <c r="H176" s="1"/>
  <c r="H175" s="1"/>
  <c r="K176"/>
  <c r="G176"/>
  <c r="G175" s="1"/>
  <c r="K175"/>
  <c r="K174"/>
  <c r="H174"/>
  <c r="K173"/>
  <c r="H173"/>
  <c r="K172"/>
  <c r="H172"/>
  <c r="K171"/>
  <c r="K170"/>
  <c r="K169"/>
  <c r="G167"/>
  <c r="K168"/>
  <c r="J167"/>
  <c r="K167" s="1"/>
  <c r="K163"/>
  <c r="K162"/>
  <c r="H162"/>
  <c r="K161"/>
  <c r="G161"/>
  <c r="H161" s="1"/>
  <c r="K160"/>
  <c r="H160"/>
  <c r="H159"/>
  <c r="J159"/>
  <c r="K159"/>
  <c r="G159"/>
  <c r="K157"/>
  <c r="K156"/>
  <c r="H156"/>
  <c r="K155"/>
  <c r="H155"/>
  <c r="K154"/>
  <c r="K153"/>
  <c r="H153"/>
  <c r="K152"/>
  <c r="G152"/>
  <c r="H152"/>
  <c r="K151"/>
  <c r="K150"/>
  <c r="K149"/>
  <c r="K148"/>
  <c r="K147"/>
  <c r="K146"/>
  <c r="K145"/>
  <c r="K144"/>
  <c r="H144"/>
  <c r="H143"/>
  <c r="H142" s="1"/>
  <c r="I143"/>
  <c r="J143"/>
  <c r="K143" s="1"/>
  <c r="G143"/>
  <c r="G142" s="1"/>
  <c r="G138" s="1"/>
  <c r="K141"/>
  <c r="K140"/>
  <c r="H140"/>
  <c r="H139" s="1"/>
  <c r="H138" s="1"/>
  <c r="J139"/>
  <c r="K139" s="1"/>
  <c r="G139"/>
  <c r="I138"/>
  <c r="K137"/>
  <c r="K136"/>
  <c r="H136"/>
  <c r="H135" s="1"/>
  <c r="H134" s="1"/>
  <c r="J135"/>
  <c r="K135" s="1"/>
  <c r="G135"/>
  <c r="G134" s="1"/>
  <c r="K132"/>
  <c r="J131"/>
  <c r="I131"/>
  <c r="K131" s="1"/>
  <c r="H131"/>
  <c r="G131"/>
  <c r="K130"/>
  <c r="I127"/>
  <c r="J127"/>
  <c r="K127" s="1"/>
  <c r="H127"/>
  <c r="G127"/>
  <c r="K124"/>
  <c r="J123"/>
  <c r="I123"/>
  <c r="K123" s="1"/>
  <c r="H123"/>
  <c r="G123"/>
  <c r="K122"/>
  <c r="I121"/>
  <c r="I114" s="1"/>
  <c r="J121"/>
  <c r="J114" s="1"/>
  <c r="H121"/>
  <c r="H114" s="1"/>
  <c r="G121"/>
  <c r="G114" s="1"/>
  <c r="K120"/>
  <c r="K119"/>
  <c r="K118"/>
  <c r="K117"/>
  <c r="K116"/>
  <c r="H115"/>
  <c r="K115"/>
  <c r="G115"/>
  <c r="K103"/>
  <c r="K102"/>
  <c r="K101"/>
  <c r="J100"/>
  <c r="K100" s="1"/>
  <c r="H100"/>
  <c r="G100"/>
  <c r="K99"/>
  <c r="K98"/>
  <c r="K97"/>
  <c r="K96"/>
  <c r="K77"/>
  <c r="H78"/>
  <c r="G77"/>
  <c r="J78"/>
  <c r="K78" s="1"/>
  <c r="G78"/>
  <c r="J77"/>
  <c r="I77"/>
  <c r="K71"/>
  <c r="H71"/>
  <c r="H70" s="1"/>
  <c r="H69" s="1"/>
  <c r="K70"/>
  <c r="G70"/>
  <c r="G69" s="1"/>
  <c r="K69"/>
  <c r="K68"/>
  <c r="H68"/>
  <c r="H67" s="1"/>
  <c r="H66" s="1"/>
  <c r="J67"/>
  <c r="K67" s="1"/>
  <c r="G67"/>
  <c r="G66" s="1"/>
  <c r="J64"/>
  <c r="K64" s="1"/>
  <c r="H64"/>
  <c r="H58" s="1"/>
  <c r="H57" s="1"/>
  <c r="G64"/>
  <c r="G58" s="1"/>
  <c r="G57" s="1"/>
  <c r="K62"/>
  <c r="H62"/>
  <c r="K61"/>
  <c r="H61"/>
  <c r="K60"/>
  <c r="H60"/>
  <c r="K59"/>
  <c r="H59"/>
  <c r="G55"/>
  <c r="G54"/>
  <c r="K56"/>
  <c r="J55"/>
  <c r="K55" s="1"/>
  <c r="H55"/>
  <c r="H54" s="1"/>
  <c r="K51"/>
  <c r="J50"/>
  <c r="K50"/>
  <c r="H50"/>
  <c r="G50"/>
  <c r="K49"/>
  <c r="G49"/>
  <c r="H49" s="1"/>
  <c r="K48"/>
  <c r="K47"/>
  <c r="H47"/>
  <c r="K46"/>
  <c r="H46"/>
  <c r="K45"/>
  <c r="G45"/>
  <c r="H45" s="1"/>
  <c r="J44"/>
  <c r="K44" s="1"/>
  <c r="H44"/>
  <c r="H43" s="1"/>
  <c r="G44"/>
  <c r="G43" s="1"/>
  <c r="I43"/>
  <c r="K42"/>
  <c r="H42"/>
  <c r="K41"/>
  <c r="G41"/>
  <c r="H41" s="1"/>
  <c r="K40"/>
  <c r="K34" s="1"/>
  <c r="K33"/>
  <c r="K32" s="1"/>
  <c r="J33"/>
  <c r="I33"/>
  <c r="I32"/>
  <c r="H33"/>
  <c r="H32"/>
  <c r="G33"/>
  <c r="J32"/>
  <c r="G32"/>
  <c r="K24"/>
  <c r="K20" s="1"/>
  <c r="K19" s="1"/>
  <c r="K18" s="1"/>
  <c r="K23"/>
  <c r="H23"/>
  <c r="K22"/>
  <c r="H22"/>
  <c r="K21"/>
  <c r="H21"/>
  <c r="J20"/>
  <c r="J19" s="1"/>
  <c r="J18" s="1"/>
  <c r="I20"/>
  <c r="I19" s="1"/>
  <c r="I18" s="1"/>
  <c r="H20"/>
  <c r="H19" s="1"/>
  <c r="H18" s="1"/>
  <c r="G20"/>
  <c r="G19"/>
  <c r="G18" s="1"/>
  <c r="K17"/>
  <c r="K16" s="1"/>
  <c r="K15" s="1"/>
  <c r="J16"/>
  <c r="J15" s="1"/>
  <c r="I16"/>
  <c r="I15" s="1"/>
  <c r="H16"/>
  <c r="H15" s="1"/>
  <c r="G16"/>
  <c r="G15" s="1"/>
  <c r="I14"/>
  <c r="H167"/>
  <c r="G224"/>
  <c r="H224" s="1"/>
  <c r="H77"/>
  <c r="J134"/>
  <c r="K134" s="1"/>
  <c r="G151"/>
  <c r="H151" s="1"/>
  <c r="G227"/>
  <c r="H227" s="1"/>
  <c r="G247"/>
  <c r="G40"/>
  <c r="H247"/>
  <c r="J247"/>
  <c r="K247"/>
  <c r="J289"/>
  <c r="K289"/>
  <c r="J236"/>
  <c r="K236"/>
  <c r="J259"/>
  <c r="K259"/>
  <c r="G289"/>
  <c r="G288"/>
  <c r="K290"/>
  <c r="J288"/>
  <c r="K288" s="1"/>
  <c r="J263"/>
  <c r="K263" s="1"/>
  <c r="J283"/>
  <c r="K283" s="1"/>
  <c r="H40"/>
  <c r="H34" s="1"/>
  <c r="G34"/>
  <c r="J178"/>
  <c r="J191"/>
  <c r="K191" s="1"/>
  <c r="J54"/>
  <c r="J242"/>
  <c r="K242" s="1"/>
  <c r="J158"/>
  <c r="K158" s="1"/>
  <c r="J142"/>
  <c r="J138" s="1"/>
  <c r="G158"/>
  <c r="K121"/>
  <c r="K114" s="1"/>
  <c r="K142"/>
  <c r="J241"/>
  <c r="J235" s="1"/>
  <c r="K235" s="1"/>
  <c r="J188"/>
  <c r="K188" s="1"/>
  <c r="K54"/>
  <c r="K178"/>
  <c r="J166"/>
  <c r="K166" s="1"/>
  <c r="J187"/>
  <c r="K187" s="1"/>
  <c r="G188"/>
  <c r="G187" s="1"/>
  <c r="J282"/>
  <c r="K282" s="1"/>
  <c r="G48"/>
  <c r="H48" s="1"/>
  <c r="J43"/>
  <c r="K43" s="1"/>
  <c r="J66"/>
  <c r="J65" s="1"/>
  <c r="K65" s="1"/>
  <c r="J58"/>
  <c r="K58" s="1"/>
  <c r="J275"/>
  <c r="K66"/>
  <c r="H189"/>
  <c r="H188"/>
  <c r="K275"/>
  <c r="J274"/>
  <c r="K274" s="1"/>
  <c r="J57"/>
  <c r="J53" s="1"/>
  <c r="K138" l="1"/>
  <c r="J133"/>
  <c r="K133" s="1"/>
  <c r="G133"/>
  <c r="H187"/>
  <c r="G53"/>
  <c r="G65"/>
  <c r="K57"/>
  <c r="K241"/>
  <c r="H53"/>
  <c r="H14" s="1"/>
  <c r="H65"/>
  <c r="H158"/>
  <c r="G166"/>
  <c r="H166"/>
  <c r="H235"/>
  <c r="G235"/>
  <c r="G282"/>
  <c r="H282"/>
  <c r="K53"/>
  <c r="K14" s="1"/>
  <c r="J14"/>
  <c r="H133"/>
  <c r="G14"/>
</calcChain>
</file>

<file path=xl/sharedStrings.xml><?xml version="1.0" encoding="utf-8"?>
<sst xmlns="http://schemas.openxmlformats.org/spreadsheetml/2006/main" count="1175" uniqueCount="281">
  <si>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</si>
  <si>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</si>
  <si>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</si>
  <si>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</si>
  <si>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</si>
  <si>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</si>
  <si>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</si>
  <si>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</si>
  <si>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</si>
  <si>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</si>
  <si>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</si>
  <si>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</si>
  <si>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</si>
  <si>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</si>
  <si>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</si>
  <si>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</si>
  <si>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</si>
  <si>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</si>
  <si>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</si>
  <si>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</si>
  <si>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</si>
  <si>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</si>
  <si>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</si>
  <si>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</si>
  <si>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</si>
  <si>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</si>
  <si>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</si>
  <si>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</si>
  <si>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</si>
  <si>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</si>
  <si>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</si>
  <si>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</si>
  <si>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</si>
  <si>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</si>
  <si>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</si>
  <si>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</si>
  <si>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</si>
  <si>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</si>
  <si>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</si>
  <si>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</si>
  <si>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</si>
  <si>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</si>
  <si>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</si>
  <si>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</si>
  <si>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</si>
  <si>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</si>
  <si>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</si>
  <si>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</si>
  <si>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</si>
  <si>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</si>
  <si>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</si>
  <si>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</si>
  <si>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</si>
  <si>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</si>
  <si>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</si>
  <si>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</si>
  <si>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</si>
  <si>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</si>
  <si>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</si>
  <si>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</si>
  <si>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</si>
  <si>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</si>
  <si>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</si>
  <si>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</si>
  <si>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</si>
  <si>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</si>
  <si>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</si>
  <si>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</si>
  <si>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</si>
  <si>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</si>
  <si>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</si>
  <si>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</si>
  <si>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</si>
  <si>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</si>
  <si>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</si>
  <si>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</si>
  <si>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</si>
  <si>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</si>
  <si>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</si>
  <si>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</si>
  <si>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</si>
  <si>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</si>
  <si>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</si>
  <si>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</si>
  <si>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</si>
  <si>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</si>
  <si>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</si>
  <si>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</si>
  <si>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</si>
  <si>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</si>
  <si>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</si>
  <si>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</si>
  <si>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</si>
  <si>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</si>
  <si>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</si>
  <si>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</si>
  <si>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</si>
  <si>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</si>
  <si>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</si>
  <si>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</si>
  <si>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</si>
  <si>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</si>
  <si>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</si>
  <si>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</si>
  <si>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</si>
  <si>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</si>
  <si>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</si>
  <si>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</si>
  <si>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</si>
  <si>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</si>
  <si>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</si>
  <si>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</si>
  <si>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</si>
  <si>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</si>
  <si>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</si>
  <si>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</si>
  <si>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</si>
  <si>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</si>
  <si>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</si>
  <si>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</si>
  <si>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</si>
  <si>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</si>
  <si>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</si>
  <si>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</si>
  <si>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</si>
  <si>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</si>
  <si>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</si>
  <si>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</si>
  <si>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</si>
  <si>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</si>
  <si>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</si>
  <si>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</si>
  <si>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</si>
  <si>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</si>
  <si>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</si>
  <si>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</si>
  <si>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</si>
  <si>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</si>
  <si>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</si>
  <si>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</si>
  <si>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</si>
  <si>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</si>
  <si>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</si>
  <si>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</si>
  <si>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</si>
  <si>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Выполнение функций бюджетными учреждениями</t>
  </si>
  <si>
    <t>001</t>
  </si>
  <si>
    <t>520 00 00</t>
  </si>
  <si>
    <t xml:space="preserve">Мероприятия по организации оздоровительной кампании детей </t>
  </si>
  <si>
    <t xml:space="preserve">Оздоровление детей </t>
  </si>
  <si>
    <t xml:space="preserve">Учреждения,обеспечивающие предоставление услуг в сфере образования образования </t>
  </si>
  <si>
    <t xml:space="preserve">000 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</si>
  <si>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</si>
  <si>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</si>
  <si>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</si>
  <si>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</si>
  <si>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</si>
  <si>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</si>
  <si>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</si>
  <si>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</si>
  <si>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</si>
  <si>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</si>
  <si>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</si>
  <si>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</si>
  <si>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</si>
  <si>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</si>
  <si>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</si>
  <si>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</si>
  <si>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</si>
  <si>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</si>
  <si>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</si>
  <si>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</si>
  <si>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</si>
  <si>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</si>
  <si>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</si>
  <si>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</si>
  <si>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</si>
  <si>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</si>
  <si>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</si>
  <si>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</si>
  <si>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</si>
  <si>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</si>
  <si>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</si>
  <si>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</si>
  <si>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</si>
  <si>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</si>
  <si>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</si>
  <si>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</si>
  <si>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</si>
  <si>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</si>
  <si>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</si>
  <si>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</si>
  <si>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</si>
  <si>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</si>
  <si>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</si>
  <si>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</si>
  <si>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</si>
  <si>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</si>
  <si>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</si>
  <si>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</si>
  <si>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</si>
  <si>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</si>
  <si>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</si>
  <si>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</si>
  <si>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</si>
  <si>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</si>
  <si>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</si>
  <si>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</si>
  <si>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</si>
  <si>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</si>
  <si>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</si>
  <si>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</si>
  <si>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</si>
  <si>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</si>
  <si>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</si>
  <si>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</si>
  <si>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</si>
  <si>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</si>
  <si>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</si>
  <si>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</si>
  <si>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</si>
  <si>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</si>
  <si>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</si>
  <si>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</si>
  <si>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</si>
  <si>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>поправки</t>
  </si>
  <si>
    <t>план с учетом</t>
  </si>
  <si>
    <t>поправок</t>
  </si>
  <si>
    <t>13</t>
  </si>
  <si>
    <t>2014 год</t>
  </si>
  <si>
    <t>БФ0 80 03</t>
  </si>
  <si>
    <t>БФ0 80 04</t>
  </si>
  <si>
    <t>Непрограммная часть бюджета сельского поселения</t>
  </si>
  <si>
    <t>Расходы на выплату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</si>
  <si>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)органов</t>
  </si>
  <si>
    <t>Фонд оплаты труда государственных (муниципальных )органов  и взносы по обязательному социальному страхованию</t>
  </si>
  <si>
    <t>100</t>
  </si>
  <si>
    <t>120</t>
  </si>
  <si>
    <t>121</t>
  </si>
  <si>
    <t>Закупка товаров, работ и услуг для  государственных (муниципальных ) нужд</t>
  </si>
  <si>
    <t>200</t>
  </si>
  <si>
    <t>Иные закупки товаров, работ и услуг для  государственных (муниципальных ) нужд</t>
  </si>
  <si>
    <t>240</t>
  </si>
  <si>
    <t>Прочая закупка товаров, работ и услуг для  государственных (муниципальных ) нужд</t>
  </si>
  <si>
    <t>244</t>
  </si>
  <si>
    <t>БФ0 00 00</t>
  </si>
  <si>
    <t>БФ0 80 05</t>
  </si>
  <si>
    <t>Иные бюджетные ассигнования</t>
  </si>
  <si>
    <t>800</t>
  </si>
  <si>
    <t>Резервные средства</t>
  </si>
  <si>
    <t>870</t>
  </si>
  <si>
    <t>000 00  00</t>
  </si>
  <si>
    <t>БФ0 80 07</t>
  </si>
  <si>
    <t>Меры противодействия и злоупотребление наркотиков</t>
  </si>
  <si>
    <t>БФ0 80 06</t>
  </si>
  <si>
    <t>Мобилизация и вневедомственная подготовка</t>
  </si>
  <si>
    <t>БФ0 51 18</t>
  </si>
  <si>
    <t>Коммунальное хозяйство</t>
  </si>
  <si>
    <t>БФ0 80 09</t>
  </si>
  <si>
    <t>БФ0 80 02</t>
  </si>
  <si>
    <t>БФ0 80 44</t>
  </si>
  <si>
    <t>БФ0 80 45</t>
  </si>
  <si>
    <t xml:space="preserve">Культура, кинематография </t>
  </si>
  <si>
    <t>Обеспечение деятельности ( оказания услуг) домов культуры, других учреждений культуры</t>
  </si>
  <si>
    <t xml:space="preserve">Предоставление субсидий бюджетным, автономным учреждениям и иным некомерчнским организациям </t>
  </si>
  <si>
    <t>600</t>
  </si>
  <si>
    <t xml:space="preserve">Субсидии бюджетным учреждениям </t>
  </si>
  <si>
    <t>БФ0 80 99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</si>
  <si>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</si>
  <si>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(выполненных работ)</t>
  </si>
  <si>
    <t>611</t>
  </si>
  <si>
    <t>Дополнительное пенсионное обеспечение ,доплата к пенсиям муниципальных служащих</t>
  </si>
  <si>
    <t>БФ0 80 10</t>
  </si>
  <si>
    <t>Социальные выплаты гражданам,кроме публичных нормативных социальных выплат</t>
  </si>
  <si>
    <t>Социальные обеспечение и иные выплаты</t>
  </si>
  <si>
    <t>300</t>
  </si>
  <si>
    <t>320</t>
  </si>
  <si>
    <t>321</t>
  </si>
  <si>
    <t>Приложение №3</t>
  </si>
  <si>
    <t>№ 112 от 25.06.2014 года</t>
  </si>
  <si>
    <t>Поправки распределение ассигнований  из бюджета Ломовецкого сельского поселения за 2 кв  2014 год по разделам и подразделам,целевым статьям и видам расходов функциональной классификации расходов</t>
  </si>
</sst>
</file>

<file path=xl/styles.xml><?xml version="1.0" encoding="utf-8"?>
<styleSheet xmlns="http://schemas.openxmlformats.org/spreadsheetml/2006/main">
  <numFmts count="1">
    <numFmt numFmtId="164" formatCode="#,##0.0"/>
  </numFmts>
  <fonts count="44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b/>
      <i/>
      <sz val="10"/>
      <name val="Arial Cyr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4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0" fontId="15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3" fillId="0" borderId="0" xfId="0" applyFont="1" applyAlignment="1">
      <alignment horizontal="center" wrapText="1"/>
    </xf>
    <xf numFmtId="0" fontId="6" fillId="0" borderId="1" xfId="1" applyFont="1" applyFill="1" applyBorder="1" applyAlignment="1" applyProtection="1">
      <alignment horizontal="left" wrapText="1"/>
      <protection hidden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19" fillId="0" borderId="0" xfId="0" applyFont="1"/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0" applyFont="1" applyFill="1" applyBorder="1"/>
    <xf numFmtId="0" fontId="18" fillId="0" borderId="1" xfId="1" applyFont="1" applyFill="1" applyBorder="1" applyAlignment="1" applyProtection="1">
      <alignment horizontal="left" wrapText="1"/>
      <protection hidden="1"/>
    </xf>
    <xf numFmtId="49" fontId="20" fillId="0" borderId="1" xfId="1" applyNumberFormat="1" applyFont="1" applyFill="1" applyBorder="1" applyAlignment="1" applyProtection="1">
      <alignment horizontal="center" wrapText="1"/>
      <protection hidden="1"/>
    </xf>
    <xf numFmtId="49" fontId="19" fillId="0" borderId="1" xfId="0" applyNumberFormat="1" applyFont="1" applyFill="1" applyBorder="1"/>
    <xf numFmtId="49" fontId="5" fillId="0" borderId="1" xfId="0" applyNumberFormat="1" applyFont="1" applyFill="1" applyBorder="1"/>
    <xf numFmtId="0" fontId="16" fillId="0" borderId="1" xfId="1" applyFont="1" applyFill="1" applyBorder="1" applyAlignment="1" applyProtection="1">
      <alignment horizontal="left" wrapText="1"/>
      <protection hidden="1"/>
    </xf>
    <xf numFmtId="49" fontId="14" fillId="0" borderId="1" xfId="0" applyNumberFormat="1" applyFont="1" applyFill="1" applyBorder="1"/>
    <xf numFmtId="0" fontId="14" fillId="0" borderId="1" xfId="0" applyFont="1" applyFill="1" applyBorder="1"/>
    <xf numFmtId="0" fontId="11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9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0" fillId="0" borderId="1" xfId="1" applyFont="1" applyFill="1" applyBorder="1" applyAlignment="1" applyProtection="1">
      <alignment horizontal="left" wrapText="1" shrinkToFit="1"/>
      <protection hidden="1"/>
    </xf>
    <xf numFmtId="49" fontId="21" fillId="0" borderId="1" xfId="0" applyNumberFormat="1" applyFont="1" applyFill="1" applyBorder="1"/>
    <xf numFmtId="49" fontId="22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15" fillId="0" borderId="0" xfId="0" applyFont="1" applyBorder="1"/>
    <xf numFmtId="49" fontId="23" fillId="0" borderId="1" xfId="1" applyNumberFormat="1" applyFont="1" applyFill="1" applyBorder="1" applyAlignment="1" applyProtection="1">
      <alignment horizontal="center" wrapText="1"/>
      <protection hidden="1"/>
    </xf>
    <xf numFmtId="0" fontId="26" fillId="0" borderId="0" xfId="0" applyFont="1"/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0" fontId="27" fillId="0" borderId="0" xfId="0" applyFont="1"/>
    <xf numFmtId="49" fontId="29" fillId="0" borderId="1" xfId="1" applyNumberFormat="1" applyFont="1" applyFill="1" applyBorder="1" applyAlignment="1" applyProtection="1">
      <alignment horizontal="center" wrapText="1"/>
      <protection hidden="1"/>
    </xf>
    <xf numFmtId="0" fontId="30" fillId="0" borderId="0" xfId="0" applyFont="1"/>
    <xf numFmtId="0" fontId="26" fillId="0" borderId="0" xfId="0" applyFont="1" applyBorder="1"/>
    <xf numFmtId="49" fontId="31" fillId="0" borderId="1" xfId="1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Border="1"/>
    <xf numFmtId="0" fontId="1" fillId="0" borderId="0" xfId="0" applyFont="1" applyBorder="1"/>
    <xf numFmtId="0" fontId="0" fillId="0" borderId="1" xfId="0" applyBorder="1"/>
    <xf numFmtId="4" fontId="5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6" fillId="0" borderId="1" xfId="1" applyNumberFormat="1" applyFont="1" applyFill="1" applyBorder="1" applyAlignment="1" applyProtection="1">
      <alignment horizontal="center" wrapText="1"/>
      <protection hidden="1"/>
    </xf>
    <xf numFmtId="4" fontId="24" fillId="0" borderId="1" xfId="1" applyNumberFormat="1" applyFont="1" applyFill="1" applyBorder="1" applyAlignment="1" applyProtection="1">
      <alignment horizontal="center" wrapText="1"/>
      <protection hidden="1"/>
    </xf>
    <xf numFmtId="4" fontId="10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32" fillId="0" borderId="1" xfId="1" applyFont="1" applyFill="1" applyBorder="1" applyAlignment="1" applyProtection="1">
      <alignment horizontal="left" wrapText="1"/>
      <protection hidden="1"/>
    </xf>
    <xf numFmtId="0" fontId="33" fillId="0" borderId="0" xfId="0" applyFont="1" applyBorder="1"/>
    <xf numFmtId="0" fontId="32" fillId="0" borderId="0" xfId="1" applyFont="1" applyFill="1" applyBorder="1" applyAlignment="1" applyProtection="1">
      <alignment horizontal="left" wrapText="1"/>
      <protection hidden="1"/>
    </xf>
    <xf numFmtId="49" fontId="4" fillId="0" borderId="0" xfId="1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/>
    <xf numFmtId="4" fontId="5" fillId="0" borderId="0" xfId="0" applyNumberFormat="1" applyFont="1" applyFill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/>
    <xf numFmtId="4" fontId="0" fillId="0" borderId="1" xfId="0" applyNumberFormat="1" applyBorder="1"/>
    <xf numFmtId="0" fontId="22" fillId="0" borderId="1" xfId="0" applyFont="1" applyFill="1" applyBorder="1"/>
    <xf numFmtId="49" fontId="34" fillId="0" borderId="1" xfId="0" applyNumberFormat="1" applyFont="1" applyFill="1" applyBorder="1"/>
    <xf numFmtId="0" fontId="34" fillId="0" borderId="1" xfId="0" applyFont="1" applyFill="1" applyBorder="1"/>
    <xf numFmtId="0" fontId="34" fillId="0" borderId="1" xfId="0" quotePrefix="1" applyFont="1" applyFill="1" applyBorder="1" applyAlignment="1">
      <alignment horizontal="left"/>
    </xf>
    <xf numFmtId="4" fontId="34" fillId="0" borderId="1" xfId="0" applyNumberFormat="1" applyFont="1" applyFill="1" applyBorder="1" applyAlignment="1">
      <alignment horizontal="center"/>
    </xf>
    <xf numFmtId="0" fontId="34" fillId="0" borderId="1" xfId="0" applyFont="1" applyBorder="1"/>
    <xf numFmtId="0" fontId="34" fillId="0" borderId="1" xfId="0" applyFont="1" applyBorder="1" applyAlignment="1"/>
    <xf numFmtId="0" fontId="34" fillId="0" borderId="0" xfId="0" applyFont="1"/>
    <xf numFmtId="0" fontId="35" fillId="0" borderId="0" xfId="0" applyFont="1"/>
    <xf numFmtId="0" fontId="36" fillId="0" borderId="1" xfId="0" applyFont="1" applyBorder="1"/>
    <xf numFmtId="0" fontId="36" fillId="0" borderId="0" xfId="0" applyFont="1"/>
    <xf numFmtId="0" fontId="37" fillId="0" borderId="0" xfId="0" applyFont="1"/>
    <xf numFmtId="0" fontId="34" fillId="0" borderId="0" xfId="0" applyFont="1" applyBorder="1"/>
    <xf numFmtId="0" fontId="35" fillId="0" borderId="0" xfId="0" applyFont="1" applyBorder="1"/>
    <xf numFmtId="4" fontId="35" fillId="0" borderId="1" xfId="0" applyNumberFormat="1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horizontal="center"/>
    </xf>
    <xf numFmtId="4" fontId="34" fillId="0" borderId="2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/>
    <xf numFmtId="0" fontId="36" fillId="0" borderId="0" xfId="0" applyFont="1" applyBorder="1"/>
    <xf numFmtId="4" fontId="36" fillId="0" borderId="1" xfId="0" applyNumberFormat="1" applyFont="1" applyFill="1" applyBorder="1" applyAlignment="1">
      <alignment horizontal="center"/>
    </xf>
    <xf numFmtId="4" fontId="37" fillId="0" borderId="1" xfId="0" applyNumberFormat="1" applyFont="1" applyFill="1" applyBorder="1" applyAlignment="1">
      <alignment horizontal="center"/>
    </xf>
    <xf numFmtId="0" fontId="34" fillId="0" borderId="3" xfId="0" applyFont="1" applyBorder="1"/>
    <xf numFmtId="0" fontId="22" fillId="0" borderId="1" xfId="0" quotePrefix="1" applyFont="1" applyFill="1" applyBorder="1" applyAlignment="1">
      <alignment horizontal="left"/>
    </xf>
    <xf numFmtId="4" fontId="22" fillId="0" borderId="1" xfId="0" applyNumberFormat="1" applyFont="1" applyFill="1" applyBorder="1" applyAlignment="1">
      <alignment horizontal="center"/>
    </xf>
    <xf numFmtId="0" fontId="22" fillId="0" borderId="1" xfId="0" applyFont="1" applyBorder="1"/>
    <xf numFmtId="0" fontId="22" fillId="0" borderId="1" xfId="0" applyFont="1" applyBorder="1" applyAlignment="1"/>
    <xf numFmtId="4" fontId="38" fillId="0" borderId="1" xfId="1" applyNumberFormat="1" applyFont="1" applyFill="1" applyBorder="1" applyAlignment="1" applyProtection="1">
      <alignment horizontal="center" wrapText="1"/>
      <protection hidden="1"/>
    </xf>
    <xf numFmtId="0" fontId="39" fillId="0" borderId="1" xfId="0" applyFont="1" applyBorder="1"/>
    <xf numFmtId="49" fontId="40" fillId="0" borderId="1" xfId="1" applyNumberFormat="1" applyFont="1" applyFill="1" applyBorder="1" applyAlignment="1" applyProtection="1">
      <alignment horizontal="center" wrapText="1"/>
      <protection hidden="1"/>
    </xf>
    <xf numFmtId="4" fontId="41" fillId="0" borderId="1" xfId="1" applyNumberFormat="1" applyFont="1" applyFill="1" applyBorder="1" applyAlignment="1" applyProtection="1">
      <alignment horizontal="center" wrapText="1"/>
      <protection hidden="1"/>
    </xf>
    <xf numFmtId="0" fontId="42" fillId="0" borderId="1" xfId="0" applyFont="1" applyBorder="1"/>
    <xf numFmtId="0" fontId="40" fillId="0" borderId="1" xfId="1" applyFont="1" applyFill="1" applyBorder="1" applyAlignment="1" applyProtection="1">
      <alignment horizontal="left" wrapText="1"/>
      <protection hidden="1"/>
    </xf>
    <xf numFmtId="4" fontId="17" fillId="0" borderId="1" xfId="1" applyNumberFormat="1" applyFont="1" applyFill="1" applyBorder="1" applyAlignment="1" applyProtection="1">
      <alignment horizontal="center" wrapText="1"/>
      <protection hidden="1"/>
    </xf>
    <xf numFmtId="0" fontId="43" fillId="0" borderId="1" xfId="1" applyFont="1" applyFill="1" applyBorder="1" applyAlignment="1" applyProtection="1">
      <alignment horizontal="left" wrapText="1"/>
      <protection hidden="1"/>
    </xf>
    <xf numFmtId="0" fontId="37" fillId="0" borderId="1" xfId="0" applyFont="1" applyFill="1" applyBorder="1"/>
    <xf numFmtId="49" fontId="22" fillId="0" borderId="1" xfId="0" applyNumberFormat="1" applyFont="1" applyFill="1" applyBorder="1" applyAlignment="1">
      <alignment horizontal="center"/>
    </xf>
    <xf numFmtId="2" fontId="22" fillId="0" borderId="1" xfId="0" applyNumberFormat="1" applyFont="1" applyBorder="1"/>
    <xf numFmtId="2" fontId="17" fillId="0" borderId="1" xfId="1" applyNumberFormat="1" applyFont="1" applyFill="1" applyBorder="1" applyAlignment="1" applyProtection="1">
      <alignment horizontal="center" wrapText="1"/>
      <protection hidden="1"/>
    </xf>
    <xf numFmtId="2" fontId="22" fillId="0" borderId="1" xfId="0" applyNumberFormat="1" applyFont="1" applyFill="1" applyBorder="1" applyAlignment="1">
      <alignment horizontal="center"/>
    </xf>
    <xf numFmtId="4" fontId="22" fillId="0" borderId="2" xfId="0" applyNumberFormat="1" applyFont="1" applyFill="1" applyBorder="1" applyAlignment="1">
      <alignment horizontal="center"/>
    </xf>
    <xf numFmtId="2" fontId="0" fillId="0" borderId="1" xfId="0" applyNumberFormat="1" applyBorder="1"/>
    <xf numFmtId="2" fontId="34" fillId="0" borderId="1" xfId="0" applyNumberFormat="1" applyFont="1" applyBorder="1"/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2" fontId="22" fillId="0" borderId="3" xfId="0" applyNumberFormat="1" applyFont="1" applyBorder="1"/>
    <xf numFmtId="2" fontId="34" fillId="0" borderId="3" xfId="0" applyNumberFormat="1" applyFont="1" applyBorder="1"/>
    <xf numFmtId="2" fontId="2" fillId="0" borderId="1" xfId="1" applyNumberFormat="1" applyFont="1" applyFill="1" applyBorder="1" applyAlignment="1" applyProtection="1">
      <alignment horizontal="center" wrapText="1"/>
      <protection hidden="1"/>
    </xf>
    <xf numFmtId="2" fontId="34" fillId="0" borderId="1" xfId="0" applyNumberFormat="1" applyFont="1" applyFill="1" applyBorder="1" applyAlignment="1">
      <alignment horizontal="center"/>
    </xf>
    <xf numFmtId="2" fontId="34" fillId="0" borderId="0" xfId="0" applyNumberFormat="1" applyFont="1"/>
    <xf numFmtId="2" fontId="12" fillId="0" borderId="1" xfId="0" applyNumberFormat="1" applyFont="1" applyFill="1" applyBorder="1" applyAlignment="1">
      <alignment horizontal="center"/>
    </xf>
    <xf numFmtId="2" fontId="37" fillId="0" borderId="0" xfId="0" applyNumberFormat="1" applyFont="1"/>
    <xf numFmtId="2" fontId="13" fillId="0" borderId="1" xfId="0" applyNumberFormat="1" applyFont="1" applyFill="1" applyBorder="1" applyAlignment="1">
      <alignment horizontal="center"/>
    </xf>
    <xf numFmtId="2" fontId="37" fillId="0" borderId="1" xfId="0" applyNumberFormat="1" applyFont="1" applyFill="1" applyBorder="1" applyAlignment="1">
      <alignment horizontal="center"/>
    </xf>
    <xf numFmtId="2" fontId="35" fillId="0" borderId="0" xfId="0" applyNumberFormat="1" applyFont="1"/>
    <xf numFmtId="2" fontId="35" fillId="0" borderId="1" xfId="0" applyNumberFormat="1" applyFont="1" applyFill="1" applyBorder="1" applyAlignment="1">
      <alignment horizontal="center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0"/>
  <sheetViews>
    <sheetView showZeros="0" tabSelected="1" zoomScaleNormal="75" workbookViewId="0">
      <selection activeCell="R295" sqref="R295"/>
    </sheetView>
  </sheetViews>
  <sheetFormatPr defaultRowHeight="12.75"/>
  <cols>
    <col min="1" max="1" width="48.5703125" customWidth="1"/>
    <col min="2" max="2" width="5.85546875" customWidth="1"/>
    <col min="3" max="3" width="6.7109375" customWidth="1"/>
    <col min="4" max="4" width="11.85546875" customWidth="1"/>
    <col min="5" max="5" width="7.7109375" customWidth="1"/>
    <col min="6" max="6" width="10.7109375" customWidth="1"/>
    <col min="7" max="9" width="9.7109375" hidden="1" customWidth="1"/>
    <col min="10" max="10" width="16.28515625" hidden="1" customWidth="1"/>
    <col min="11" max="11" width="11.42578125" hidden="1" customWidth="1"/>
    <col min="13" max="13" width="13.28515625" customWidth="1"/>
  </cols>
  <sheetData>
    <row r="1" spans="1:13">
      <c r="C1" s="14" t="s">
        <v>87</v>
      </c>
      <c r="D1" s="14"/>
      <c r="E1" s="130" t="s">
        <v>278</v>
      </c>
      <c r="F1" s="131"/>
      <c r="G1" s="131"/>
      <c r="H1" s="131"/>
      <c r="I1" s="131"/>
      <c r="J1" s="131"/>
      <c r="K1" s="131"/>
    </row>
    <row r="2" spans="1:13">
      <c r="C2" s="14" t="s">
        <v>224</v>
      </c>
      <c r="D2" s="14"/>
      <c r="E2" s="14"/>
      <c r="F2" s="14"/>
      <c r="G2" s="14"/>
      <c r="H2" s="14"/>
      <c r="I2" s="14"/>
      <c r="J2" s="14"/>
      <c r="K2" s="14"/>
    </row>
    <row r="3" spans="1:13">
      <c r="B3" s="12"/>
      <c r="C3" s="14" t="s">
        <v>114</v>
      </c>
      <c r="D3" s="21"/>
      <c r="E3" s="21"/>
      <c r="F3" s="21"/>
      <c r="G3" s="21"/>
      <c r="H3" s="21"/>
      <c r="I3" s="21"/>
      <c r="J3" s="21"/>
      <c r="K3" s="21"/>
    </row>
    <row r="4" spans="1:13">
      <c r="B4" s="12" t="s">
        <v>221</v>
      </c>
      <c r="D4" s="12"/>
      <c r="E4" s="12"/>
      <c r="F4" s="12" t="s">
        <v>279</v>
      </c>
      <c r="G4" s="12"/>
      <c r="H4" s="12"/>
      <c r="I4" s="12"/>
      <c r="J4" s="12"/>
      <c r="K4" s="12"/>
    </row>
    <row r="5" spans="1:13">
      <c r="D5" s="12"/>
      <c r="E5" s="12"/>
      <c r="F5" s="12"/>
      <c r="G5" s="12"/>
      <c r="H5" s="12"/>
      <c r="I5" s="12"/>
      <c r="J5" s="12"/>
      <c r="K5" s="12"/>
    </row>
    <row r="6" spans="1:13" ht="29.25" customHeight="1">
      <c r="A6" s="132" t="s">
        <v>280</v>
      </c>
      <c r="B6" s="132"/>
      <c r="C6" s="132"/>
      <c r="D6" s="132"/>
      <c r="E6" s="132"/>
      <c r="F6" s="132"/>
      <c r="G6" s="15"/>
      <c r="H6" s="15"/>
      <c r="I6" s="15"/>
      <c r="J6" s="15"/>
      <c r="K6" s="15"/>
    </row>
    <row r="7" spans="1:13" ht="16.5" customHeight="1">
      <c r="A7" s="132"/>
      <c r="B7" s="132"/>
      <c r="C7" s="132"/>
      <c r="D7" s="132"/>
      <c r="E7" s="132"/>
      <c r="F7" s="132"/>
      <c r="G7" s="15"/>
      <c r="H7" s="15"/>
      <c r="I7" s="15"/>
      <c r="J7" s="15"/>
      <c r="K7" s="15"/>
    </row>
    <row r="8" spans="1:13">
      <c r="F8" s="1" t="s">
        <v>0</v>
      </c>
      <c r="G8" s="1"/>
      <c r="H8" s="1"/>
      <c r="I8" s="1"/>
      <c r="J8" s="1"/>
      <c r="K8" s="1"/>
    </row>
    <row r="9" spans="1:13">
      <c r="A9" s="57"/>
      <c r="B9" s="57"/>
      <c r="C9" s="57"/>
      <c r="D9" s="57"/>
      <c r="E9" s="57"/>
      <c r="F9" s="133" t="s">
        <v>229</v>
      </c>
      <c r="G9" s="133"/>
      <c r="H9" s="133"/>
      <c r="I9" s="133"/>
      <c r="J9" s="133"/>
      <c r="K9" s="133"/>
      <c r="L9" s="57" t="s">
        <v>225</v>
      </c>
      <c r="M9" s="57" t="s">
        <v>226</v>
      </c>
    </row>
    <row r="10" spans="1:13" ht="13.5" customHeight="1">
      <c r="A10" s="134" t="s">
        <v>1</v>
      </c>
      <c r="B10" s="134" t="s">
        <v>2</v>
      </c>
      <c r="C10" s="134" t="s">
        <v>3</v>
      </c>
      <c r="D10" s="134" t="s">
        <v>4</v>
      </c>
      <c r="E10" s="134" t="s">
        <v>5</v>
      </c>
      <c r="F10" s="134" t="s">
        <v>115</v>
      </c>
      <c r="G10" s="134" t="s">
        <v>92</v>
      </c>
      <c r="H10" s="134" t="s">
        <v>93</v>
      </c>
      <c r="I10" s="134" t="s">
        <v>210</v>
      </c>
      <c r="J10" s="134" t="s">
        <v>116</v>
      </c>
      <c r="K10" s="134" t="s">
        <v>117</v>
      </c>
      <c r="L10" s="57"/>
      <c r="M10" s="57" t="s">
        <v>227</v>
      </c>
    </row>
    <row r="11" spans="1:13" ht="15" customHeight="1">
      <c r="A11" s="134"/>
      <c r="B11" s="134" t="s">
        <v>6</v>
      </c>
      <c r="C11" s="134" t="s">
        <v>7</v>
      </c>
      <c r="D11" s="134" t="s">
        <v>8</v>
      </c>
      <c r="E11" s="134" t="s">
        <v>9</v>
      </c>
      <c r="F11" s="134"/>
      <c r="G11" s="134"/>
      <c r="H11" s="134"/>
      <c r="I11" s="134"/>
      <c r="J11" s="134"/>
      <c r="K11" s="134"/>
      <c r="L11" s="57"/>
      <c r="M11" s="57"/>
    </row>
    <row r="12" spans="1:13" ht="110.2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57"/>
      <c r="M12" s="57"/>
    </row>
    <row r="13" spans="1:13" ht="36" customHeight="1">
      <c r="A13" s="77" t="s">
        <v>220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57"/>
      <c r="M13" s="57"/>
    </row>
    <row r="14" spans="1:13" s="2" customFormat="1" ht="15" customHeight="1">
      <c r="A14" s="18" t="s">
        <v>10</v>
      </c>
      <c r="B14" s="19" t="s">
        <v>11</v>
      </c>
      <c r="C14" s="43" t="s">
        <v>51</v>
      </c>
      <c r="D14" s="43" t="s">
        <v>119</v>
      </c>
      <c r="E14" s="43" t="s">
        <v>70</v>
      </c>
      <c r="F14" s="85">
        <f>F25+F31+F48+F53+F72</f>
        <v>374.4</v>
      </c>
      <c r="G14" s="58" t="e">
        <f>#REF!+G48+G53</f>
        <v>#REF!</v>
      </c>
      <c r="H14" s="58" t="e">
        <f>#REF!+H48+H53</f>
        <v>#REF!</v>
      </c>
      <c r="I14" s="58" t="e">
        <f>#REF!+I48+I53</f>
        <v>#REF!</v>
      </c>
      <c r="J14" s="58" t="e">
        <f>#REF!+J48+J53</f>
        <v>#REF!</v>
      </c>
      <c r="K14" s="58" t="e">
        <f>#REF!+K48+K53</f>
        <v>#REF!</v>
      </c>
      <c r="L14" s="84">
        <f>L25+L31</f>
        <v>130.10000000000002</v>
      </c>
      <c r="M14" s="85">
        <f>M25+M31+M48+M53+M72</f>
        <v>504.5</v>
      </c>
    </row>
    <row r="15" spans="1:13" s="22" customFormat="1" ht="48.75" hidden="1" customHeight="1">
      <c r="A15" s="26" t="s">
        <v>118</v>
      </c>
      <c r="B15" s="27" t="s">
        <v>11</v>
      </c>
      <c r="C15" s="44" t="s">
        <v>21</v>
      </c>
      <c r="D15" s="28" t="s">
        <v>119</v>
      </c>
      <c r="E15" s="28" t="s">
        <v>70</v>
      </c>
      <c r="G15" s="59">
        <f t="shared" ref="G15:K16" si="0">G16</f>
        <v>0</v>
      </c>
      <c r="H15" s="59">
        <f t="shared" si="0"/>
        <v>0</v>
      </c>
      <c r="I15" s="59">
        <f t="shared" si="0"/>
        <v>0</v>
      </c>
      <c r="J15" s="59">
        <f t="shared" si="0"/>
        <v>0</v>
      </c>
      <c r="K15" s="59">
        <f t="shared" si="0"/>
        <v>0</v>
      </c>
    </row>
    <row r="16" spans="1:13" s="2" customFormat="1" ht="61.5" hidden="1" customHeight="1">
      <c r="A16" s="16" t="s">
        <v>120</v>
      </c>
      <c r="B16" s="19" t="s">
        <v>11</v>
      </c>
      <c r="C16" s="29" t="s">
        <v>21</v>
      </c>
      <c r="D16" s="29" t="s">
        <v>121</v>
      </c>
      <c r="E16" s="29" t="s">
        <v>70</v>
      </c>
      <c r="G16" s="58">
        <f t="shared" si="0"/>
        <v>0</v>
      </c>
      <c r="H16" s="58">
        <f t="shared" si="0"/>
        <v>0</v>
      </c>
      <c r="I16" s="58">
        <f t="shared" si="0"/>
        <v>0</v>
      </c>
      <c r="J16" s="58">
        <f t="shared" si="0"/>
        <v>0</v>
      </c>
      <c r="K16" s="58">
        <f t="shared" si="0"/>
        <v>0</v>
      </c>
    </row>
    <row r="17" spans="1:13" s="2" customFormat="1" ht="17.25" hidden="1" customHeight="1">
      <c r="A17" s="16" t="s">
        <v>111</v>
      </c>
      <c r="B17" s="19" t="s">
        <v>11</v>
      </c>
      <c r="C17" s="29" t="s">
        <v>21</v>
      </c>
      <c r="D17" s="29" t="s">
        <v>122</v>
      </c>
      <c r="E17" s="29" t="s">
        <v>126</v>
      </c>
      <c r="G17" s="58"/>
      <c r="H17" s="58"/>
      <c r="I17" s="58"/>
      <c r="J17" s="58"/>
      <c r="K17" s="58">
        <f>F17+I17+J17</f>
        <v>0</v>
      </c>
    </row>
    <row r="18" spans="1:13" s="9" customFormat="1" ht="57" hidden="1" customHeight="1">
      <c r="A18" s="30" t="s">
        <v>123</v>
      </c>
      <c r="B18" s="5" t="s">
        <v>11</v>
      </c>
      <c r="C18" s="31" t="s">
        <v>60</v>
      </c>
      <c r="D18" s="32" t="s">
        <v>119</v>
      </c>
      <c r="E18" s="32">
        <v>0</v>
      </c>
      <c r="G18" s="60">
        <f t="shared" ref="G18:K19" si="1">G19</f>
        <v>0</v>
      </c>
      <c r="H18" s="60">
        <f t="shared" si="1"/>
        <v>0</v>
      </c>
      <c r="I18" s="60">
        <f t="shared" si="1"/>
        <v>0</v>
      </c>
      <c r="J18" s="60">
        <f t="shared" si="1"/>
        <v>0</v>
      </c>
      <c r="K18" s="60">
        <f t="shared" si="1"/>
        <v>0</v>
      </c>
    </row>
    <row r="19" spans="1:13" s="2" customFormat="1" ht="60" hidden="1" customHeight="1">
      <c r="A19" s="33" t="s">
        <v>120</v>
      </c>
      <c r="B19" s="20" t="s">
        <v>11</v>
      </c>
      <c r="C19" s="34" t="s">
        <v>60</v>
      </c>
      <c r="D19" s="34" t="s">
        <v>121</v>
      </c>
      <c r="E19" s="35"/>
      <c r="G19" s="61">
        <f t="shared" si="1"/>
        <v>0</v>
      </c>
      <c r="H19" s="61">
        <f t="shared" si="1"/>
        <v>0</v>
      </c>
      <c r="I19" s="61">
        <f t="shared" si="1"/>
        <v>0</v>
      </c>
      <c r="J19" s="61">
        <f t="shared" si="1"/>
        <v>0</v>
      </c>
      <c r="K19" s="61">
        <f t="shared" si="1"/>
        <v>0</v>
      </c>
    </row>
    <row r="20" spans="1:13" s="2" customFormat="1" ht="15.75" hidden="1" customHeight="1">
      <c r="A20" s="33" t="s">
        <v>14</v>
      </c>
      <c r="B20" s="20" t="s">
        <v>11</v>
      </c>
      <c r="C20" s="34" t="s">
        <v>60</v>
      </c>
      <c r="D20" s="34" t="s">
        <v>124</v>
      </c>
      <c r="E20" s="34" t="s">
        <v>70</v>
      </c>
      <c r="G20" s="61">
        <f>G24</f>
        <v>0</v>
      </c>
      <c r="H20" s="61">
        <f>H24</f>
        <v>0</v>
      </c>
      <c r="I20" s="61">
        <f>I24</f>
        <v>0</v>
      </c>
      <c r="J20" s="61">
        <f>J24</f>
        <v>0</v>
      </c>
      <c r="K20" s="61">
        <f>K24</f>
        <v>0</v>
      </c>
    </row>
    <row r="21" spans="1:13" s="2" customFormat="1" ht="33" hidden="1" customHeight="1" thickBot="1">
      <c r="A21" s="33" t="s">
        <v>81</v>
      </c>
      <c r="B21" s="20" t="s">
        <v>11</v>
      </c>
      <c r="C21" s="34" t="s">
        <v>60</v>
      </c>
      <c r="D21" s="34" t="s">
        <v>13</v>
      </c>
      <c r="E21" s="34" t="s">
        <v>98</v>
      </c>
      <c r="G21" s="61"/>
      <c r="H21" s="58">
        <f>F21+G21</f>
        <v>0</v>
      </c>
      <c r="I21" s="58"/>
      <c r="J21" s="58"/>
      <c r="K21" s="58">
        <f>F21+I21+J21</f>
        <v>0</v>
      </c>
    </row>
    <row r="22" spans="1:13" s="2" customFormat="1" ht="15" hidden="1" customHeight="1">
      <c r="A22" s="18"/>
      <c r="B22" s="19"/>
      <c r="C22" s="29"/>
      <c r="D22" s="25"/>
      <c r="E22" s="25"/>
      <c r="G22" s="58"/>
      <c r="H22" s="58">
        <f>F22+G22</f>
        <v>0</v>
      </c>
      <c r="I22" s="58"/>
      <c r="J22" s="58"/>
      <c r="K22" s="58">
        <f>F22+I22+J22</f>
        <v>0</v>
      </c>
    </row>
    <row r="23" spans="1:13" s="2" customFormat="1" ht="15" hidden="1" customHeight="1">
      <c r="A23" s="18"/>
      <c r="B23" s="19"/>
      <c r="C23" s="29"/>
      <c r="D23" s="25"/>
      <c r="E23" s="25"/>
      <c r="G23" s="58"/>
      <c r="H23" s="58">
        <f>F23+G23</f>
        <v>0</v>
      </c>
      <c r="I23" s="58"/>
      <c r="J23" s="58"/>
      <c r="K23" s="58">
        <f>F23+I23+J23</f>
        <v>0</v>
      </c>
    </row>
    <row r="24" spans="1:13" s="2" customFormat="1" ht="33" hidden="1" customHeight="1">
      <c r="A24" s="16" t="s">
        <v>125</v>
      </c>
      <c r="B24" s="19" t="s">
        <v>11</v>
      </c>
      <c r="C24" s="29" t="s">
        <v>60</v>
      </c>
      <c r="D24" s="25" t="s">
        <v>124</v>
      </c>
      <c r="E24" s="45">
        <v>500</v>
      </c>
      <c r="G24" s="58"/>
      <c r="H24" s="58"/>
      <c r="I24" s="58"/>
      <c r="J24" s="58"/>
      <c r="K24" s="58">
        <f>F24+I24+J24</f>
        <v>0</v>
      </c>
    </row>
    <row r="25" spans="1:13" s="2" customFormat="1" ht="33" customHeight="1">
      <c r="A25" s="37" t="s">
        <v>222</v>
      </c>
      <c r="B25" s="19" t="s">
        <v>11</v>
      </c>
      <c r="C25" s="44" t="s">
        <v>21</v>
      </c>
      <c r="D25" s="87" t="s">
        <v>251</v>
      </c>
      <c r="E25" s="110" t="s">
        <v>70</v>
      </c>
      <c r="F25" s="111">
        <v>121.8</v>
      </c>
      <c r="G25" s="111"/>
      <c r="H25" s="111"/>
      <c r="I25" s="111"/>
      <c r="J25" s="111"/>
      <c r="K25" s="111"/>
      <c r="L25" s="112">
        <v>46.2</v>
      </c>
      <c r="M25" s="111">
        <f>F25+L25</f>
        <v>168</v>
      </c>
    </row>
    <row r="26" spans="1:13" s="2" customFormat="1" ht="27" customHeight="1">
      <c r="A26" s="37" t="s">
        <v>232</v>
      </c>
      <c r="B26" s="10" t="s">
        <v>11</v>
      </c>
      <c r="C26" s="88" t="s">
        <v>21</v>
      </c>
      <c r="D26" s="89" t="s">
        <v>245</v>
      </c>
      <c r="E26" s="90" t="s">
        <v>70</v>
      </c>
      <c r="F26" s="91">
        <v>121.8</v>
      </c>
      <c r="G26" s="91"/>
      <c r="H26" s="91"/>
      <c r="I26" s="91"/>
      <c r="J26" s="91"/>
      <c r="K26" s="91"/>
      <c r="L26" s="92">
        <v>46.2</v>
      </c>
      <c r="M26" s="91">
        <f t="shared" ref="M26:M33" si="2">F26+L26</f>
        <v>168</v>
      </c>
    </row>
    <row r="27" spans="1:13" s="2" customFormat="1" ht="21" customHeight="1">
      <c r="A27" s="37" t="s">
        <v>111</v>
      </c>
      <c r="B27" s="10" t="s">
        <v>11</v>
      </c>
      <c r="C27" s="88" t="s">
        <v>21</v>
      </c>
      <c r="D27" s="89" t="s">
        <v>230</v>
      </c>
      <c r="E27" s="90" t="s">
        <v>70</v>
      </c>
      <c r="F27" s="91">
        <v>121.8</v>
      </c>
      <c r="G27" s="91"/>
      <c r="H27" s="91"/>
      <c r="I27" s="91"/>
      <c r="J27" s="91"/>
      <c r="K27" s="91"/>
      <c r="L27" s="92">
        <v>46.2</v>
      </c>
      <c r="M27" s="91">
        <f t="shared" si="2"/>
        <v>168</v>
      </c>
    </row>
    <row r="28" spans="1:13" s="2" customFormat="1" ht="65.25" customHeight="1">
      <c r="A28" s="37" t="s">
        <v>233</v>
      </c>
      <c r="B28" s="10" t="s">
        <v>11</v>
      </c>
      <c r="C28" s="88" t="s">
        <v>21</v>
      </c>
      <c r="D28" s="89" t="s">
        <v>230</v>
      </c>
      <c r="E28" s="90">
        <v>100</v>
      </c>
      <c r="F28" s="91">
        <v>121.8</v>
      </c>
      <c r="G28" s="91"/>
      <c r="H28" s="91"/>
      <c r="I28" s="91"/>
      <c r="J28" s="91"/>
      <c r="K28" s="91"/>
      <c r="L28" s="92">
        <v>46.2</v>
      </c>
      <c r="M28" s="91">
        <f>F28+L28</f>
        <v>168</v>
      </c>
    </row>
    <row r="29" spans="1:13" s="2" customFormat="1" ht="27.75" customHeight="1">
      <c r="A29" s="37" t="s">
        <v>234</v>
      </c>
      <c r="B29" s="10" t="s">
        <v>11</v>
      </c>
      <c r="C29" s="88" t="s">
        <v>21</v>
      </c>
      <c r="D29" s="89" t="s">
        <v>230</v>
      </c>
      <c r="E29" s="90">
        <v>120</v>
      </c>
      <c r="F29" s="91">
        <v>121.8</v>
      </c>
      <c r="G29" s="91"/>
      <c r="H29" s="91"/>
      <c r="I29" s="91"/>
      <c r="J29" s="91"/>
      <c r="K29" s="91"/>
      <c r="L29" s="92">
        <v>46.2</v>
      </c>
      <c r="M29" s="91">
        <f>F29+L29</f>
        <v>168</v>
      </c>
    </row>
    <row r="30" spans="1:13" s="2" customFormat="1" ht="38.25" customHeight="1">
      <c r="A30" s="37" t="s">
        <v>235</v>
      </c>
      <c r="B30" s="10" t="s">
        <v>11</v>
      </c>
      <c r="C30" s="88" t="s">
        <v>21</v>
      </c>
      <c r="D30" s="89" t="s">
        <v>230</v>
      </c>
      <c r="E30" s="90">
        <v>121</v>
      </c>
      <c r="F30" s="91">
        <v>121.8</v>
      </c>
      <c r="G30" s="91"/>
      <c r="H30" s="91"/>
      <c r="I30" s="91"/>
      <c r="J30" s="91"/>
      <c r="K30" s="91"/>
      <c r="L30" s="92">
        <v>46.2</v>
      </c>
      <c r="M30" s="91">
        <f>F30+L30</f>
        <v>168</v>
      </c>
    </row>
    <row r="31" spans="1:13" s="2" customFormat="1" ht="42.75" customHeight="1">
      <c r="A31" s="37" t="s">
        <v>223</v>
      </c>
      <c r="B31" s="19" t="s">
        <v>11</v>
      </c>
      <c r="C31" s="44" t="s">
        <v>16</v>
      </c>
      <c r="D31" s="87" t="s">
        <v>251</v>
      </c>
      <c r="E31" s="110" t="s">
        <v>70</v>
      </c>
      <c r="F31" s="112">
        <v>246.1</v>
      </c>
      <c r="G31" s="111"/>
      <c r="H31" s="111"/>
      <c r="I31" s="111"/>
      <c r="J31" s="111"/>
      <c r="K31" s="111"/>
      <c r="L31" s="113">
        <v>83.9</v>
      </c>
      <c r="M31" s="124">
        <f t="shared" si="2"/>
        <v>330</v>
      </c>
    </row>
    <row r="32" spans="1:13" ht="23.25" customHeight="1">
      <c r="A32" s="37" t="s">
        <v>232</v>
      </c>
      <c r="B32" s="4" t="s">
        <v>11</v>
      </c>
      <c r="C32" s="4" t="s">
        <v>16</v>
      </c>
      <c r="D32" s="89" t="s">
        <v>245</v>
      </c>
      <c r="E32" s="4" t="s">
        <v>70</v>
      </c>
      <c r="F32" s="92">
        <v>246.1</v>
      </c>
      <c r="G32" s="62" t="e">
        <f>G33+#REF!</f>
        <v>#REF!</v>
      </c>
      <c r="H32" s="62" t="e">
        <f>H33+#REF!</f>
        <v>#REF!</v>
      </c>
      <c r="I32" s="62" t="e">
        <f>I33+#REF!</f>
        <v>#REF!</v>
      </c>
      <c r="J32" s="62" t="e">
        <f>J33+#REF!</f>
        <v>#REF!</v>
      </c>
      <c r="K32" s="62" t="e">
        <f>K33+#REF!</f>
        <v>#REF!</v>
      </c>
      <c r="L32" s="93">
        <v>83.9</v>
      </c>
      <c r="M32" s="129">
        <f t="shared" si="2"/>
        <v>330</v>
      </c>
    </row>
    <row r="33" spans="1:13" s="13" customFormat="1">
      <c r="A33" s="38" t="s">
        <v>14</v>
      </c>
      <c r="B33" s="20" t="s">
        <v>11</v>
      </c>
      <c r="C33" s="20" t="s">
        <v>16</v>
      </c>
      <c r="D33" s="89" t="s">
        <v>231</v>
      </c>
      <c r="E33" s="20" t="s">
        <v>70</v>
      </c>
      <c r="F33" s="92">
        <v>246.1</v>
      </c>
      <c r="G33" s="62" t="e">
        <f>#REF!</f>
        <v>#REF!</v>
      </c>
      <c r="H33" s="62" t="e">
        <f>#REF!</f>
        <v>#REF!</v>
      </c>
      <c r="I33" s="62" t="e">
        <f>#REF!</f>
        <v>#REF!</v>
      </c>
      <c r="J33" s="62" t="e">
        <f>#REF!</f>
        <v>#REF!</v>
      </c>
      <c r="K33" s="62" t="e">
        <f>#REF!</f>
        <v>#REF!</v>
      </c>
      <c r="L33" s="93">
        <v>83.9</v>
      </c>
      <c r="M33" s="129">
        <f t="shared" si="2"/>
        <v>330</v>
      </c>
    </row>
    <row r="34" spans="1:13" s="13" customFormat="1" ht="66" customHeight="1">
      <c r="A34" s="37" t="s">
        <v>233</v>
      </c>
      <c r="B34" s="20" t="s">
        <v>11</v>
      </c>
      <c r="C34" s="20" t="s">
        <v>16</v>
      </c>
      <c r="D34" s="89" t="s">
        <v>231</v>
      </c>
      <c r="E34" s="20" t="s">
        <v>236</v>
      </c>
      <c r="F34" s="92">
        <v>175.7</v>
      </c>
      <c r="G34" s="62">
        <f>G40</f>
        <v>0</v>
      </c>
      <c r="H34" s="62">
        <f>H40</f>
        <v>0</v>
      </c>
      <c r="I34" s="62">
        <f>I40</f>
        <v>0</v>
      </c>
      <c r="J34" s="62">
        <f>J40</f>
        <v>0</v>
      </c>
      <c r="K34" s="62">
        <f>K40</f>
        <v>0</v>
      </c>
      <c r="L34" s="93">
        <v>79.3</v>
      </c>
      <c r="M34" s="129">
        <f>F34+L34</f>
        <v>255</v>
      </c>
    </row>
    <row r="35" spans="1:13" s="13" customFormat="1" ht="32.25" customHeight="1">
      <c r="A35" s="37" t="s">
        <v>234</v>
      </c>
      <c r="B35" s="20" t="s">
        <v>11</v>
      </c>
      <c r="C35" s="20" t="s">
        <v>16</v>
      </c>
      <c r="D35" s="89" t="s">
        <v>231</v>
      </c>
      <c r="E35" s="20" t="s">
        <v>237</v>
      </c>
      <c r="F35" s="92">
        <v>175.7</v>
      </c>
      <c r="G35" s="62"/>
      <c r="H35" s="62"/>
      <c r="I35" s="62"/>
      <c r="J35" s="62"/>
      <c r="K35" s="62"/>
      <c r="L35" s="93">
        <v>79.3</v>
      </c>
      <c r="M35" s="129">
        <f>F35+L35</f>
        <v>255</v>
      </c>
    </row>
    <row r="36" spans="1:13" s="13" customFormat="1" ht="40.5" customHeight="1">
      <c r="A36" s="37" t="s">
        <v>235</v>
      </c>
      <c r="B36" s="20" t="s">
        <v>11</v>
      </c>
      <c r="C36" s="20" t="s">
        <v>16</v>
      </c>
      <c r="D36" s="89" t="s">
        <v>231</v>
      </c>
      <c r="E36" s="20" t="s">
        <v>238</v>
      </c>
      <c r="F36" s="92">
        <v>175.7</v>
      </c>
      <c r="G36" s="62"/>
      <c r="H36" s="62"/>
      <c r="I36" s="62"/>
      <c r="J36" s="62"/>
      <c r="K36" s="62"/>
      <c r="L36" s="93">
        <v>79.3</v>
      </c>
      <c r="M36" s="129">
        <f>F36+L36</f>
        <v>255</v>
      </c>
    </row>
    <row r="37" spans="1:13" s="13" customFormat="1" ht="25.5" customHeight="1">
      <c r="A37" s="37" t="s">
        <v>239</v>
      </c>
      <c r="B37" s="20" t="s">
        <v>11</v>
      </c>
      <c r="C37" s="20" t="s">
        <v>16</v>
      </c>
      <c r="D37" s="89" t="s">
        <v>231</v>
      </c>
      <c r="E37" s="20" t="s">
        <v>240</v>
      </c>
      <c r="F37" s="92">
        <v>70.5</v>
      </c>
      <c r="G37" s="62"/>
      <c r="H37" s="62"/>
      <c r="I37" s="62"/>
      <c r="J37" s="62"/>
      <c r="K37" s="62"/>
      <c r="L37" s="93">
        <v>4.5</v>
      </c>
      <c r="M37" s="129">
        <f>F37+L37</f>
        <v>75</v>
      </c>
    </row>
    <row r="38" spans="1:13" s="13" customFormat="1" ht="25.5" customHeight="1">
      <c r="A38" s="37" t="s">
        <v>241</v>
      </c>
      <c r="B38" s="20" t="s">
        <v>11</v>
      </c>
      <c r="C38" s="20" t="s">
        <v>16</v>
      </c>
      <c r="D38" s="89" t="s">
        <v>231</v>
      </c>
      <c r="E38" s="20" t="s">
        <v>242</v>
      </c>
      <c r="F38" s="92">
        <v>70.5</v>
      </c>
      <c r="G38" s="62"/>
      <c r="H38" s="62"/>
      <c r="I38" s="62"/>
      <c r="J38" s="62"/>
      <c r="K38" s="62"/>
      <c r="L38" s="93">
        <v>4.5</v>
      </c>
      <c r="M38" s="129">
        <f>L38+F38</f>
        <v>75</v>
      </c>
    </row>
    <row r="39" spans="1:13" s="13" customFormat="1" ht="32.25" customHeight="1">
      <c r="A39" s="37" t="s">
        <v>243</v>
      </c>
      <c r="B39" s="20" t="s">
        <v>11</v>
      </c>
      <c r="C39" s="20" t="s">
        <v>16</v>
      </c>
      <c r="D39" s="89" t="s">
        <v>231</v>
      </c>
      <c r="E39" s="20" t="s">
        <v>244</v>
      </c>
      <c r="F39" s="92">
        <v>70.5</v>
      </c>
      <c r="G39" s="62"/>
      <c r="H39" s="62"/>
      <c r="I39" s="62"/>
      <c r="J39" s="62"/>
      <c r="K39" s="62"/>
      <c r="L39" s="93">
        <v>4.5</v>
      </c>
      <c r="M39" s="129">
        <f>F39+L39</f>
        <v>75</v>
      </c>
    </row>
    <row r="40" spans="1:13" hidden="1">
      <c r="A40" s="36" t="s">
        <v>94</v>
      </c>
      <c r="B40" s="5" t="s">
        <v>11</v>
      </c>
      <c r="C40" s="5" t="s">
        <v>17</v>
      </c>
      <c r="D40" s="5"/>
      <c r="E40" s="5"/>
      <c r="F40" s="94"/>
      <c r="G40" s="62">
        <f>G41</f>
        <v>0</v>
      </c>
      <c r="H40" s="91">
        <f>F40+G40</f>
        <v>0</v>
      </c>
      <c r="I40" s="91"/>
      <c r="J40" s="91"/>
      <c r="K40" s="91">
        <f t="shared" ref="K40:K71" si="3">F40+I40+J40</f>
        <v>0</v>
      </c>
      <c r="L40" s="94"/>
      <c r="M40" s="94"/>
    </row>
    <row r="41" spans="1:13" hidden="1">
      <c r="A41" s="37" t="s">
        <v>95</v>
      </c>
      <c r="B41" s="5" t="s">
        <v>11</v>
      </c>
      <c r="C41" s="5" t="s">
        <v>17</v>
      </c>
      <c r="D41" s="5" t="s">
        <v>49</v>
      </c>
      <c r="E41" s="5"/>
      <c r="F41" s="94"/>
      <c r="G41" s="62">
        <f>G42</f>
        <v>0</v>
      </c>
      <c r="H41" s="91">
        <f>F41+G41</f>
        <v>0</v>
      </c>
      <c r="I41" s="91"/>
      <c r="J41" s="91"/>
      <c r="K41" s="91">
        <f t="shared" si="3"/>
        <v>0</v>
      </c>
      <c r="L41" s="94"/>
      <c r="M41" s="94"/>
    </row>
    <row r="42" spans="1:13" ht="37.5" hidden="1" customHeight="1">
      <c r="A42" s="17" t="s">
        <v>96</v>
      </c>
      <c r="B42" s="5" t="s">
        <v>11</v>
      </c>
      <c r="C42" s="5" t="s">
        <v>17</v>
      </c>
      <c r="D42" s="5" t="s">
        <v>49</v>
      </c>
      <c r="E42" s="5" t="s">
        <v>97</v>
      </c>
      <c r="F42" s="94"/>
      <c r="G42" s="62"/>
      <c r="H42" s="91">
        <f>F42+G42</f>
        <v>0</v>
      </c>
      <c r="I42" s="91"/>
      <c r="J42" s="91"/>
      <c r="K42" s="91">
        <f t="shared" si="3"/>
        <v>0</v>
      </c>
      <c r="L42" s="94"/>
      <c r="M42" s="94"/>
    </row>
    <row r="43" spans="1:13" ht="45.75" hidden="1" customHeight="1">
      <c r="A43" s="38"/>
      <c r="B43" s="5" t="s">
        <v>11</v>
      </c>
      <c r="C43" s="5" t="s">
        <v>58</v>
      </c>
      <c r="D43" s="5" t="s">
        <v>119</v>
      </c>
      <c r="E43" s="5" t="s">
        <v>70</v>
      </c>
      <c r="F43" s="94"/>
      <c r="G43" s="62" t="e">
        <f>G44</f>
        <v>#REF!</v>
      </c>
      <c r="H43" s="62" t="e">
        <f>H44</f>
        <v>#REF!</v>
      </c>
      <c r="I43" s="62">
        <f>I44</f>
        <v>0</v>
      </c>
      <c r="J43" s="62" t="e">
        <f>J44</f>
        <v>#REF!</v>
      </c>
      <c r="K43" s="91" t="e">
        <f t="shared" si="3"/>
        <v>#REF!</v>
      </c>
      <c r="L43" s="94"/>
      <c r="M43" s="94"/>
    </row>
    <row r="44" spans="1:13" ht="51" hidden="1">
      <c r="A44" s="38" t="s">
        <v>120</v>
      </c>
      <c r="B44" s="5" t="s">
        <v>11</v>
      </c>
      <c r="C44" s="5" t="s">
        <v>16</v>
      </c>
      <c r="D44" s="5" t="s">
        <v>121</v>
      </c>
      <c r="E44" s="5" t="s">
        <v>70</v>
      </c>
      <c r="F44" s="94"/>
      <c r="G44" s="62" t="e">
        <f>#REF!</f>
        <v>#REF!</v>
      </c>
      <c r="H44" s="62" t="e">
        <f>#REF!</f>
        <v>#REF!</v>
      </c>
      <c r="I44" s="62"/>
      <c r="J44" s="62" t="e">
        <f>#REF!</f>
        <v>#REF!</v>
      </c>
      <c r="K44" s="91" t="e">
        <f t="shared" si="3"/>
        <v>#REF!</v>
      </c>
      <c r="L44" s="94"/>
      <c r="M44" s="94"/>
    </row>
    <row r="45" spans="1:13" s="11" customFormat="1" ht="27" hidden="1" customHeight="1">
      <c r="A45" s="37" t="s">
        <v>82</v>
      </c>
      <c r="B45" s="39" t="s">
        <v>11</v>
      </c>
      <c r="C45" s="39" t="s">
        <v>18</v>
      </c>
      <c r="D45" s="39"/>
      <c r="E45" s="39"/>
      <c r="F45" s="95"/>
      <c r="G45" s="63">
        <f>G46</f>
        <v>0</v>
      </c>
      <c r="H45" s="91">
        <f>F45+G45</f>
        <v>0</v>
      </c>
      <c r="I45" s="91"/>
      <c r="J45" s="91"/>
      <c r="K45" s="91">
        <f t="shared" si="3"/>
        <v>0</v>
      </c>
      <c r="L45" s="95"/>
      <c r="M45" s="95"/>
    </row>
    <row r="46" spans="1:13" ht="38.25" hidden="1">
      <c r="A46" s="17" t="s">
        <v>83</v>
      </c>
      <c r="B46" s="5" t="s">
        <v>11</v>
      </c>
      <c r="C46" s="5" t="s">
        <v>18</v>
      </c>
      <c r="D46" s="5" t="s">
        <v>84</v>
      </c>
      <c r="E46" s="5" t="s">
        <v>85</v>
      </c>
      <c r="F46" s="94"/>
      <c r="G46" s="62"/>
      <c r="H46" s="91">
        <f>F46+G46</f>
        <v>0</v>
      </c>
      <c r="I46" s="91"/>
      <c r="J46" s="91"/>
      <c r="K46" s="91">
        <f t="shared" si="3"/>
        <v>0</v>
      </c>
      <c r="L46" s="94"/>
      <c r="M46" s="94"/>
    </row>
    <row r="47" spans="1:13" hidden="1">
      <c r="A47" s="17"/>
      <c r="B47" s="5"/>
      <c r="C47" s="5"/>
      <c r="D47" s="5"/>
      <c r="E47" s="5"/>
      <c r="F47" s="94"/>
      <c r="G47" s="62"/>
      <c r="H47" s="91">
        <f>F47+G47</f>
        <v>0</v>
      </c>
      <c r="I47" s="91"/>
      <c r="J47" s="91"/>
      <c r="K47" s="91">
        <f t="shared" si="3"/>
        <v>0</v>
      </c>
      <c r="L47" s="94"/>
      <c r="M47" s="94"/>
    </row>
    <row r="48" spans="1:13" s="11" customFormat="1" ht="15">
      <c r="A48" s="78" t="s">
        <v>55</v>
      </c>
      <c r="B48" s="19" t="s">
        <v>11</v>
      </c>
      <c r="C48" s="19" t="s">
        <v>27</v>
      </c>
      <c r="D48" s="87" t="s">
        <v>245</v>
      </c>
      <c r="E48" s="19" t="s">
        <v>70</v>
      </c>
      <c r="F48" s="114">
        <v>1</v>
      </c>
      <c r="G48" s="114">
        <f>G49</f>
        <v>0</v>
      </c>
      <c r="H48" s="111">
        <f>F48+G48</f>
        <v>1</v>
      </c>
      <c r="I48" s="111"/>
      <c r="J48" s="111"/>
      <c r="K48" s="111">
        <f t="shared" si="3"/>
        <v>1</v>
      </c>
      <c r="L48" s="115"/>
      <c r="M48" s="114">
        <v>1</v>
      </c>
    </row>
    <row r="49" spans="1:13" s="13" customFormat="1" ht="14.25">
      <c r="A49" s="37" t="s">
        <v>232</v>
      </c>
      <c r="B49" s="20" t="s">
        <v>11</v>
      </c>
      <c r="C49" s="20" t="s">
        <v>27</v>
      </c>
      <c r="D49" s="89" t="s">
        <v>245</v>
      </c>
      <c r="E49" s="20" t="s">
        <v>70</v>
      </c>
      <c r="F49" s="63">
        <v>1</v>
      </c>
      <c r="G49" s="62">
        <f>G50</f>
        <v>0</v>
      </c>
      <c r="H49" s="91">
        <f>F49+G49</f>
        <v>1</v>
      </c>
      <c r="I49" s="91"/>
      <c r="J49" s="91"/>
      <c r="K49" s="91">
        <f t="shared" si="3"/>
        <v>1</v>
      </c>
      <c r="L49" s="92"/>
      <c r="M49" s="63">
        <v>1</v>
      </c>
    </row>
    <row r="50" spans="1:13" s="13" customFormat="1" ht="18" customHeight="1">
      <c r="A50" s="37" t="s">
        <v>128</v>
      </c>
      <c r="B50" s="20" t="s">
        <v>11</v>
      </c>
      <c r="C50" s="20" t="s">
        <v>27</v>
      </c>
      <c r="D50" s="89" t="s">
        <v>246</v>
      </c>
      <c r="E50" s="20" t="s">
        <v>70</v>
      </c>
      <c r="F50" s="63">
        <v>1</v>
      </c>
      <c r="G50" s="62">
        <f>G51</f>
        <v>0</v>
      </c>
      <c r="H50" s="62">
        <f>H51</f>
        <v>0</v>
      </c>
      <c r="I50" s="62"/>
      <c r="J50" s="62">
        <f>J51</f>
        <v>0</v>
      </c>
      <c r="K50" s="91">
        <f t="shared" si="3"/>
        <v>1</v>
      </c>
      <c r="L50" s="92"/>
      <c r="M50" s="63">
        <v>1</v>
      </c>
    </row>
    <row r="51" spans="1:13" s="13" customFormat="1" ht="18" customHeight="1">
      <c r="A51" s="37" t="s">
        <v>247</v>
      </c>
      <c r="B51" s="20" t="s">
        <v>11</v>
      </c>
      <c r="C51" s="20" t="s">
        <v>27</v>
      </c>
      <c r="D51" s="89" t="s">
        <v>246</v>
      </c>
      <c r="E51" s="20" t="s">
        <v>248</v>
      </c>
      <c r="F51" s="63">
        <v>1</v>
      </c>
      <c r="G51" s="62"/>
      <c r="H51" s="91"/>
      <c r="I51" s="91"/>
      <c r="J51" s="91"/>
      <c r="K51" s="91">
        <f t="shared" si="3"/>
        <v>1</v>
      </c>
      <c r="L51" s="92"/>
      <c r="M51" s="63">
        <v>1</v>
      </c>
    </row>
    <row r="52" spans="1:13" s="13" customFormat="1" ht="18" customHeight="1">
      <c r="A52" s="38" t="s">
        <v>249</v>
      </c>
      <c r="B52" s="20" t="s">
        <v>11</v>
      </c>
      <c r="C52" s="20" t="s">
        <v>27</v>
      </c>
      <c r="D52" s="89" t="s">
        <v>246</v>
      </c>
      <c r="E52" s="20" t="s">
        <v>250</v>
      </c>
      <c r="F52" s="63">
        <v>1</v>
      </c>
      <c r="G52" s="62"/>
      <c r="H52" s="91"/>
      <c r="I52" s="91"/>
      <c r="J52" s="91"/>
      <c r="K52" s="91">
        <f t="shared" si="3"/>
        <v>1</v>
      </c>
      <c r="L52" s="92"/>
      <c r="M52" s="63">
        <v>1</v>
      </c>
    </row>
    <row r="53" spans="1:13" s="48" customFormat="1" ht="18.75" customHeight="1">
      <c r="A53" s="78" t="s">
        <v>88</v>
      </c>
      <c r="B53" s="116" t="s">
        <v>11</v>
      </c>
      <c r="C53" s="116" t="s">
        <v>228</v>
      </c>
      <c r="D53" s="87" t="s">
        <v>245</v>
      </c>
      <c r="E53" s="116" t="s">
        <v>70</v>
      </c>
      <c r="F53" s="114">
        <v>4.5</v>
      </c>
      <c r="G53" s="117" t="e">
        <f>#REF!+G54+G57</f>
        <v>#REF!</v>
      </c>
      <c r="H53" s="117" t="e">
        <f>#REF!+H54+H57</f>
        <v>#REF!</v>
      </c>
      <c r="I53" s="117"/>
      <c r="J53" s="117" t="e">
        <f>#REF!+J54+J57</f>
        <v>#REF!</v>
      </c>
      <c r="K53" s="111" t="e">
        <f t="shared" si="3"/>
        <v>#REF!</v>
      </c>
      <c r="L53" s="118"/>
      <c r="M53" s="114">
        <f>F53+L53</f>
        <v>4.5</v>
      </c>
    </row>
    <row r="54" spans="1:13" s="48" customFormat="1" ht="75" hidden="1" customHeight="1">
      <c r="A54" s="38" t="s">
        <v>120</v>
      </c>
      <c r="B54" s="47" t="s">
        <v>11</v>
      </c>
      <c r="C54" s="47" t="s">
        <v>129</v>
      </c>
      <c r="D54" s="47" t="s">
        <v>121</v>
      </c>
      <c r="E54" s="47" t="s">
        <v>70</v>
      </c>
      <c r="F54" s="63">
        <v>1</v>
      </c>
      <c r="G54" s="64">
        <f>G55</f>
        <v>0</v>
      </c>
      <c r="H54" s="64">
        <f>H55</f>
        <v>0</v>
      </c>
      <c r="I54" s="64"/>
      <c r="J54" s="64">
        <f>J55</f>
        <v>0</v>
      </c>
      <c r="K54" s="91">
        <f t="shared" si="3"/>
        <v>1</v>
      </c>
      <c r="L54" s="97"/>
      <c r="M54" s="63">
        <v>2</v>
      </c>
    </row>
    <row r="55" spans="1:13" ht="14.25" hidden="1" customHeight="1">
      <c r="A55" s="38" t="s">
        <v>14</v>
      </c>
      <c r="B55" s="5" t="s">
        <v>11</v>
      </c>
      <c r="C55" s="5" t="s">
        <v>129</v>
      </c>
      <c r="D55" s="5" t="s">
        <v>130</v>
      </c>
      <c r="E55" s="5" t="s">
        <v>70</v>
      </c>
      <c r="F55" s="63">
        <v>1</v>
      </c>
      <c r="G55" s="62">
        <f>G56</f>
        <v>0</v>
      </c>
      <c r="H55" s="62">
        <f>H56</f>
        <v>0</v>
      </c>
      <c r="I55" s="62"/>
      <c r="J55" s="62">
        <f>J56</f>
        <v>0</v>
      </c>
      <c r="K55" s="91">
        <f t="shared" si="3"/>
        <v>1</v>
      </c>
      <c r="L55" s="94"/>
      <c r="M55" s="63">
        <v>2</v>
      </c>
    </row>
    <row r="56" spans="1:13" s="9" customFormat="1" ht="28.5" hidden="1" customHeight="1">
      <c r="A56" s="17" t="s">
        <v>125</v>
      </c>
      <c r="B56" s="5" t="s">
        <v>11</v>
      </c>
      <c r="C56" s="5" t="s">
        <v>129</v>
      </c>
      <c r="D56" s="5" t="s">
        <v>124</v>
      </c>
      <c r="E56" s="5" t="s">
        <v>126</v>
      </c>
      <c r="F56" s="63">
        <v>1</v>
      </c>
      <c r="G56" s="65"/>
      <c r="H56" s="65"/>
      <c r="I56" s="65"/>
      <c r="J56" s="65"/>
      <c r="K56" s="91">
        <f t="shared" si="3"/>
        <v>1</v>
      </c>
      <c r="L56" s="98"/>
      <c r="M56" s="63">
        <v>2</v>
      </c>
    </row>
    <row r="57" spans="1:13" ht="15" customHeight="1">
      <c r="A57" s="37" t="s">
        <v>232</v>
      </c>
      <c r="B57" s="5" t="s">
        <v>11</v>
      </c>
      <c r="C57" s="5" t="s">
        <v>228</v>
      </c>
      <c r="D57" s="122" t="s">
        <v>252</v>
      </c>
      <c r="E57" s="5" t="s">
        <v>70</v>
      </c>
      <c r="F57" s="63">
        <v>4.5</v>
      </c>
      <c r="G57" s="62" t="e">
        <f>G58</f>
        <v>#REF!</v>
      </c>
      <c r="H57" s="62" t="e">
        <f>H58</f>
        <v>#REF!</v>
      </c>
      <c r="I57" s="62"/>
      <c r="J57" s="62" t="e">
        <f>J58</f>
        <v>#REF!</v>
      </c>
      <c r="K57" s="91" t="e">
        <f t="shared" si="3"/>
        <v>#REF!</v>
      </c>
      <c r="L57" s="96"/>
      <c r="M57" s="63">
        <f>F57+L57</f>
        <v>4.5</v>
      </c>
    </row>
    <row r="58" spans="1:13" ht="25.5">
      <c r="A58" s="37" t="s">
        <v>239</v>
      </c>
      <c r="B58" s="5" t="s">
        <v>11</v>
      </c>
      <c r="C58" s="5" t="s">
        <v>228</v>
      </c>
      <c r="D58" s="89" t="s">
        <v>252</v>
      </c>
      <c r="E58" s="5" t="s">
        <v>240</v>
      </c>
      <c r="F58" s="63">
        <v>4.5</v>
      </c>
      <c r="G58" s="62" t="e">
        <f>G64</f>
        <v>#REF!</v>
      </c>
      <c r="H58" s="62" t="e">
        <f>H64</f>
        <v>#REF!</v>
      </c>
      <c r="I58" s="62"/>
      <c r="J58" s="62" t="e">
        <f>J64</f>
        <v>#REF!</v>
      </c>
      <c r="K58" s="91" t="e">
        <f t="shared" si="3"/>
        <v>#REF!</v>
      </c>
      <c r="L58" s="96"/>
      <c r="M58" s="63">
        <f>F58+L58</f>
        <v>4.5</v>
      </c>
    </row>
    <row r="59" spans="1:13" s="2" customFormat="1" ht="25.5" hidden="1">
      <c r="A59" s="78" t="s">
        <v>59</v>
      </c>
      <c r="B59" s="5" t="s">
        <v>60</v>
      </c>
      <c r="C59" s="5"/>
      <c r="D59" s="5"/>
      <c r="E59" s="5"/>
      <c r="F59" s="63">
        <v>4.5</v>
      </c>
      <c r="G59" s="62"/>
      <c r="H59" s="91">
        <f>F59+G59</f>
        <v>4.5</v>
      </c>
      <c r="I59" s="91"/>
      <c r="J59" s="91"/>
      <c r="K59" s="91">
        <f t="shared" si="3"/>
        <v>4.5</v>
      </c>
      <c r="L59" s="96"/>
      <c r="M59" s="63">
        <v>2</v>
      </c>
    </row>
    <row r="60" spans="1:13" ht="15" hidden="1">
      <c r="A60" s="38" t="s">
        <v>63</v>
      </c>
      <c r="B60" s="5" t="s">
        <v>60</v>
      </c>
      <c r="C60" s="5" t="s">
        <v>21</v>
      </c>
      <c r="D60" s="5"/>
      <c r="E60" s="5"/>
      <c r="F60" s="63">
        <v>4.5</v>
      </c>
      <c r="G60" s="62"/>
      <c r="H60" s="91">
        <f>F60+G60</f>
        <v>4.5</v>
      </c>
      <c r="I60" s="91"/>
      <c r="J60" s="91"/>
      <c r="K60" s="91">
        <f t="shared" si="3"/>
        <v>4.5</v>
      </c>
      <c r="L60" s="96"/>
      <c r="M60" s="63">
        <v>2</v>
      </c>
    </row>
    <row r="61" spans="1:13" ht="15" hidden="1">
      <c r="A61" s="17" t="s">
        <v>62</v>
      </c>
      <c r="B61" s="5" t="s">
        <v>60</v>
      </c>
      <c r="C61" s="5" t="s">
        <v>21</v>
      </c>
      <c r="D61" s="5" t="s">
        <v>64</v>
      </c>
      <c r="E61" s="5"/>
      <c r="F61" s="63">
        <v>4.5</v>
      </c>
      <c r="G61" s="62"/>
      <c r="H61" s="91">
        <f>F61+G61</f>
        <v>4.5</v>
      </c>
      <c r="I61" s="91"/>
      <c r="J61" s="91"/>
      <c r="K61" s="91">
        <f t="shared" si="3"/>
        <v>4.5</v>
      </c>
      <c r="L61" s="96"/>
      <c r="M61" s="63">
        <v>2</v>
      </c>
    </row>
    <row r="62" spans="1:13" ht="38.25" hidden="1">
      <c r="A62" s="17" t="s">
        <v>61</v>
      </c>
      <c r="B62" s="5" t="s">
        <v>60</v>
      </c>
      <c r="C62" s="5" t="s">
        <v>21</v>
      </c>
      <c r="D62" s="5" t="s">
        <v>64</v>
      </c>
      <c r="E62" s="5" t="s">
        <v>65</v>
      </c>
      <c r="F62" s="63">
        <v>4.5</v>
      </c>
      <c r="G62" s="62"/>
      <c r="H62" s="91">
        <f>F62+G62</f>
        <v>4.5</v>
      </c>
      <c r="I62" s="91"/>
      <c r="J62" s="91"/>
      <c r="K62" s="91">
        <f t="shared" si="3"/>
        <v>4.5</v>
      </c>
      <c r="L62" s="96"/>
      <c r="M62" s="63">
        <v>2</v>
      </c>
    </row>
    <row r="63" spans="1:13" ht="25.5">
      <c r="A63" s="37" t="s">
        <v>241</v>
      </c>
      <c r="B63" s="5" t="s">
        <v>11</v>
      </c>
      <c r="C63" s="5" t="s">
        <v>228</v>
      </c>
      <c r="D63" s="89" t="s">
        <v>252</v>
      </c>
      <c r="E63" s="5" t="s">
        <v>242</v>
      </c>
      <c r="F63" s="63">
        <v>4.5</v>
      </c>
      <c r="G63" s="62"/>
      <c r="H63" s="91">
        <f>F63+G63</f>
        <v>4.5</v>
      </c>
      <c r="I63" s="91"/>
      <c r="J63" s="91"/>
      <c r="K63" s="91">
        <f t="shared" si="3"/>
        <v>4.5</v>
      </c>
      <c r="L63" s="96"/>
      <c r="M63" s="63">
        <v>4.5</v>
      </c>
    </row>
    <row r="64" spans="1:13" ht="25.5">
      <c r="A64" s="37" t="s">
        <v>243</v>
      </c>
      <c r="B64" s="5" t="s">
        <v>11</v>
      </c>
      <c r="C64" s="5" t="s">
        <v>228</v>
      </c>
      <c r="D64" s="89" t="s">
        <v>252</v>
      </c>
      <c r="E64" s="5" t="s">
        <v>244</v>
      </c>
      <c r="F64" s="63">
        <v>4.5</v>
      </c>
      <c r="G64" s="62" t="e">
        <f>#REF!</f>
        <v>#REF!</v>
      </c>
      <c r="H64" s="62" t="e">
        <f>#REF!</f>
        <v>#REF!</v>
      </c>
      <c r="I64" s="62"/>
      <c r="J64" s="62" t="e">
        <f>#REF!</f>
        <v>#REF!</v>
      </c>
      <c r="K64" s="91" t="e">
        <f t="shared" si="3"/>
        <v>#REF!</v>
      </c>
      <c r="L64" s="96"/>
      <c r="M64" s="63">
        <f>F64+L64</f>
        <v>4.5</v>
      </c>
    </row>
    <row r="65" spans="1:13" ht="25.5" hidden="1">
      <c r="A65" s="36" t="s">
        <v>59</v>
      </c>
      <c r="B65" s="5" t="s">
        <v>60</v>
      </c>
      <c r="C65" s="5" t="s">
        <v>51</v>
      </c>
      <c r="D65" s="5" t="s">
        <v>119</v>
      </c>
      <c r="E65" s="5" t="s">
        <v>70</v>
      </c>
      <c r="F65" s="94"/>
      <c r="G65" s="62">
        <f>G66+G69</f>
        <v>0</v>
      </c>
      <c r="H65" s="62">
        <f>H66+H69</f>
        <v>0</v>
      </c>
      <c r="I65" s="62"/>
      <c r="J65" s="62">
        <f>J66+J69</f>
        <v>0</v>
      </c>
      <c r="K65" s="91">
        <f t="shared" si="3"/>
        <v>0</v>
      </c>
      <c r="L65" s="94"/>
      <c r="M65" s="94"/>
    </row>
    <row r="66" spans="1:13" hidden="1">
      <c r="A66" s="37" t="s">
        <v>63</v>
      </c>
      <c r="B66" s="5" t="s">
        <v>60</v>
      </c>
      <c r="C66" s="5" t="s">
        <v>21</v>
      </c>
      <c r="D66" s="5" t="s">
        <v>119</v>
      </c>
      <c r="E66" s="5" t="s">
        <v>70</v>
      </c>
      <c r="F66" s="94"/>
      <c r="G66" s="62">
        <f>G67</f>
        <v>0</v>
      </c>
      <c r="H66" s="62">
        <f>H67</f>
        <v>0</v>
      </c>
      <c r="I66" s="62"/>
      <c r="J66" s="62">
        <f>J67</f>
        <v>0</v>
      </c>
      <c r="K66" s="91">
        <f t="shared" si="3"/>
        <v>0</v>
      </c>
      <c r="L66" s="94"/>
      <c r="M66" s="94"/>
    </row>
    <row r="67" spans="1:13" ht="25.5" hidden="1">
      <c r="A67" s="37" t="s">
        <v>131</v>
      </c>
      <c r="B67" s="5" t="s">
        <v>60</v>
      </c>
      <c r="C67" s="5" t="s">
        <v>21</v>
      </c>
      <c r="D67" s="5" t="s">
        <v>132</v>
      </c>
      <c r="E67" s="5" t="s">
        <v>70</v>
      </c>
      <c r="F67" s="94"/>
      <c r="G67" s="62">
        <f>G68</f>
        <v>0</v>
      </c>
      <c r="H67" s="62">
        <f>H68</f>
        <v>0</v>
      </c>
      <c r="I67" s="62"/>
      <c r="J67" s="62">
        <f>J68</f>
        <v>0</v>
      </c>
      <c r="K67" s="91">
        <f t="shared" si="3"/>
        <v>0</v>
      </c>
      <c r="L67" s="94"/>
      <c r="M67" s="94"/>
    </row>
    <row r="68" spans="1:13" ht="38.25" hidden="1">
      <c r="A68" s="17" t="s">
        <v>133</v>
      </c>
      <c r="B68" s="5" t="s">
        <v>60</v>
      </c>
      <c r="C68" s="5" t="s">
        <v>21</v>
      </c>
      <c r="D68" s="5" t="s">
        <v>134</v>
      </c>
      <c r="E68" s="5" t="s">
        <v>135</v>
      </c>
      <c r="F68" s="94"/>
      <c r="G68" s="62"/>
      <c r="H68" s="91">
        <f>F68+G68</f>
        <v>0</v>
      </c>
      <c r="I68" s="91"/>
      <c r="J68" s="91"/>
      <c r="K68" s="91">
        <f t="shared" si="3"/>
        <v>0</v>
      </c>
      <c r="L68" s="94"/>
      <c r="M68" s="94"/>
    </row>
    <row r="69" spans="1:13" hidden="1">
      <c r="A69" s="36" t="s">
        <v>101</v>
      </c>
      <c r="B69" s="5" t="s">
        <v>60</v>
      </c>
      <c r="C69" s="5" t="s">
        <v>16</v>
      </c>
      <c r="D69" s="5"/>
      <c r="E69" s="5"/>
      <c r="F69" s="94"/>
      <c r="G69" s="62">
        <f>G70</f>
        <v>0</v>
      </c>
      <c r="H69" s="62">
        <f>H70</f>
        <v>0</v>
      </c>
      <c r="I69" s="62"/>
      <c r="J69" s="62"/>
      <c r="K69" s="91">
        <f t="shared" si="3"/>
        <v>0</v>
      </c>
      <c r="L69" s="94"/>
      <c r="M69" s="94"/>
    </row>
    <row r="70" spans="1:13" hidden="1">
      <c r="A70" s="37" t="s">
        <v>95</v>
      </c>
      <c r="B70" s="5" t="s">
        <v>60</v>
      </c>
      <c r="C70" s="5" t="s">
        <v>16</v>
      </c>
      <c r="D70" s="5" t="s">
        <v>49</v>
      </c>
      <c r="E70" s="5"/>
      <c r="F70" s="94"/>
      <c r="G70" s="62">
        <f>G71</f>
        <v>0</v>
      </c>
      <c r="H70" s="62">
        <f>H71</f>
        <v>0</v>
      </c>
      <c r="I70" s="62"/>
      <c r="J70" s="62"/>
      <c r="K70" s="91">
        <f t="shared" si="3"/>
        <v>0</v>
      </c>
      <c r="L70" s="94"/>
      <c r="M70" s="94"/>
    </row>
    <row r="71" spans="1:13" ht="25.5" hidden="1">
      <c r="A71" s="17" t="s">
        <v>102</v>
      </c>
      <c r="B71" s="5" t="s">
        <v>60</v>
      </c>
      <c r="C71" s="5" t="s">
        <v>16</v>
      </c>
      <c r="D71" s="5" t="s">
        <v>49</v>
      </c>
      <c r="E71" s="5" t="s">
        <v>103</v>
      </c>
      <c r="F71" s="94"/>
      <c r="G71" s="62"/>
      <c r="H71" s="91">
        <f>F71+G71</f>
        <v>0</v>
      </c>
      <c r="I71" s="91"/>
      <c r="J71" s="91"/>
      <c r="K71" s="91">
        <f t="shared" si="3"/>
        <v>0</v>
      </c>
      <c r="L71" s="94"/>
      <c r="M71" s="94"/>
    </row>
    <row r="72" spans="1:13" ht="25.5">
      <c r="A72" s="119" t="s">
        <v>253</v>
      </c>
      <c r="B72" s="116" t="s">
        <v>11</v>
      </c>
      <c r="C72" s="116" t="s">
        <v>228</v>
      </c>
      <c r="D72" s="87" t="s">
        <v>245</v>
      </c>
      <c r="E72" s="116" t="s">
        <v>70</v>
      </c>
      <c r="F72" s="135">
        <v>1</v>
      </c>
      <c r="G72" s="125"/>
      <c r="H72" s="126"/>
      <c r="I72" s="126"/>
      <c r="J72" s="126"/>
      <c r="K72" s="126"/>
      <c r="L72" s="135"/>
      <c r="M72" s="135">
        <v>1</v>
      </c>
    </row>
    <row r="73" spans="1:13">
      <c r="A73" s="37" t="s">
        <v>232</v>
      </c>
      <c r="B73" s="5" t="s">
        <v>11</v>
      </c>
      <c r="C73" s="5" t="s">
        <v>228</v>
      </c>
      <c r="D73" s="89" t="s">
        <v>254</v>
      </c>
      <c r="E73" s="5" t="s">
        <v>70</v>
      </c>
      <c r="F73" s="136">
        <v>1</v>
      </c>
      <c r="G73" s="137"/>
      <c r="H73" s="138"/>
      <c r="I73" s="138"/>
      <c r="J73" s="138"/>
      <c r="K73" s="138"/>
      <c r="L73" s="129"/>
      <c r="M73" s="129">
        <v>1</v>
      </c>
    </row>
    <row r="74" spans="1:13" ht="25.5">
      <c r="A74" s="37" t="s">
        <v>239</v>
      </c>
      <c r="B74" s="5" t="s">
        <v>11</v>
      </c>
      <c r="C74" s="5" t="s">
        <v>228</v>
      </c>
      <c r="D74" s="89" t="s">
        <v>254</v>
      </c>
      <c r="E74" s="5" t="s">
        <v>240</v>
      </c>
      <c r="F74" s="136">
        <v>1</v>
      </c>
      <c r="G74" s="137"/>
      <c r="H74" s="138"/>
      <c r="I74" s="138"/>
      <c r="J74" s="138"/>
      <c r="K74" s="138"/>
      <c r="L74" s="129"/>
      <c r="M74" s="129">
        <v>1</v>
      </c>
    </row>
    <row r="75" spans="1:13" ht="25.5">
      <c r="A75" s="37" t="s">
        <v>241</v>
      </c>
      <c r="B75" s="5" t="s">
        <v>11</v>
      </c>
      <c r="C75" s="5" t="s">
        <v>228</v>
      </c>
      <c r="D75" s="89" t="s">
        <v>254</v>
      </c>
      <c r="E75" s="5" t="s">
        <v>242</v>
      </c>
      <c r="F75" s="129">
        <v>1</v>
      </c>
      <c r="G75" s="137"/>
      <c r="H75" s="138"/>
      <c r="I75" s="138"/>
      <c r="J75" s="138"/>
      <c r="K75" s="138"/>
      <c r="L75" s="129"/>
      <c r="M75" s="129">
        <v>1</v>
      </c>
    </row>
    <row r="76" spans="1:13" ht="25.5">
      <c r="A76" s="37" t="s">
        <v>243</v>
      </c>
      <c r="B76" s="5" t="s">
        <v>11</v>
      </c>
      <c r="C76" s="5" t="s">
        <v>228</v>
      </c>
      <c r="D76" s="89" t="s">
        <v>254</v>
      </c>
      <c r="E76" s="5" t="s">
        <v>244</v>
      </c>
      <c r="F76" s="129">
        <v>1</v>
      </c>
      <c r="G76" s="137"/>
      <c r="H76" s="138"/>
      <c r="I76" s="138"/>
      <c r="J76" s="138"/>
      <c r="K76" s="138"/>
      <c r="L76" s="129"/>
      <c r="M76" s="129">
        <v>1</v>
      </c>
    </row>
    <row r="77" spans="1:13" s="6" customFormat="1" ht="18" customHeight="1">
      <c r="A77" s="78" t="s">
        <v>214</v>
      </c>
      <c r="B77" s="19" t="s">
        <v>21</v>
      </c>
      <c r="C77" s="44" t="s">
        <v>60</v>
      </c>
      <c r="D77" s="44" t="s">
        <v>245</v>
      </c>
      <c r="E77" s="44" t="s">
        <v>70</v>
      </c>
      <c r="F77" s="112">
        <v>24.6</v>
      </c>
      <c r="G77" s="111">
        <f>G80</f>
        <v>22.7</v>
      </c>
      <c r="H77" s="111">
        <f>H80</f>
        <v>22.7</v>
      </c>
      <c r="I77" s="111">
        <f>I80</f>
        <v>22.7</v>
      </c>
      <c r="J77" s="111">
        <f>J80</f>
        <v>22.7</v>
      </c>
      <c r="K77" s="111">
        <f>K80</f>
        <v>22.7</v>
      </c>
      <c r="L77" s="112"/>
      <c r="M77" s="112">
        <f>F77</f>
        <v>24.6</v>
      </c>
    </row>
    <row r="78" spans="1:13" s="7" customFormat="1" ht="16.149999999999999" hidden="1" customHeight="1">
      <c r="A78" s="37"/>
      <c r="B78" s="3" t="s">
        <v>16</v>
      </c>
      <c r="C78" s="3" t="s">
        <v>17</v>
      </c>
      <c r="D78" s="3" t="s">
        <v>119</v>
      </c>
      <c r="E78" s="3" t="s">
        <v>70</v>
      </c>
      <c r="F78" s="92">
        <v>20.7</v>
      </c>
      <c r="G78" s="91">
        <f>G80+G83</f>
        <v>45.4</v>
      </c>
      <c r="H78" s="91">
        <f>H80+H83</f>
        <v>45.4</v>
      </c>
      <c r="I78" s="91"/>
      <c r="J78" s="91">
        <f>J80+J83</f>
        <v>45.4</v>
      </c>
      <c r="K78" s="91">
        <f>F78+I78+J78</f>
        <v>66.099999999999994</v>
      </c>
      <c r="L78" s="99"/>
      <c r="M78" s="92">
        <v>20.7</v>
      </c>
    </row>
    <row r="79" spans="1:13" s="7" customFormat="1" ht="16.149999999999999" customHeight="1">
      <c r="A79" s="37" t="s">
        <v>255</v>
      </c>
      <c r="B79" s="3" t="s">
        <v>21</v>
      </c>
      <c r="C79" s="3" t="s">
        <v>60</v>
      </c>
      <c r="D79" s="88" t="s">
        <v>245</v>
      </c>
      <c r="E79" s="3" t="s">
        <v>70</v>
      </c>
      <c r="F79" s="92"/>
      <c r="G79" s="91"/>
      <c r="H79" s="91"/>
      <c r="I79" s="91"/>
      <c r="J79" s="91"/>
      <c r="K79" s="91"/>
      <c r="L79" s="99"/>
      <c r="M79" s="92"/>
    </row>
    <row r="80" spans="1:13" s="7" customFormat="1" ht="17.25" customHeight="1">
      <c r="A80" s="37" t="s">
        <v>232</v>
      </c>
      <c r="B80" s="3" t="s">
        <v>21</v>
      </c>
      <c r="C80" s="3" t="s">
        <v>60</v>
      </c>
      <c r="D80" s="88" t="s">
        <v>245</v>
      </c>
      <c r="E80" s="3" t="s">
        <v>70</v>
      </c>
      <c r="F80" s="92">
        <v>24.6</v>
      </c>
      <c r="G80" s="92">
        <v>22.7</v>
      </c>
      <c r="H80" s="92">
        <v>22.7</v>
      </c>
      <c r="I80" s="92">
        <v>22.7</v>
      </c>
      <c r="J80" s="92">
        <v>22.7</v>
      </c>
      <c r="K80" s="92">
        <v>22.7</v>
      </c>
      <c r="L80" s="92"/>
      <c r="M80" s="92">
        <f t="shared" ref="M80:M95" si="4">F80</f>
        <v>24.6</v>
      </c>
    </row>
    <row r="81" spans="1:13" s="56" customFormat="1" ht="24" customHeight="1">
      <c r="A81" s="38" t="s">
        <v>215</v>
      </c>
      <c r="B81" s="3" t="s">
        <v>21</v>
      </c>
      <c r="C81" s="3" t="s">
        <v>60</v>
      </c>
      <c r="D81" s="88" t="s">
        <v>256</v>
      </c>
      <c r="E81" s="3" t="s">
        <v>70</v>
      </c>
      <c r="F81" s="92">
        <v>24.6</v>
      </c>
      <c r="G81" s="92">
        <v>22.7</v>
      </c>
      <c r="H81" s="92">
        <v>22.7</v>
      </c>
      <c r="I81" s="92">
        <v>22.7</v>
      </c>
      <c r="J81" s="92">
        <v>22.7</v>
      </c>
      <c r="K81" s="92">
        <v>22.7</v>
      </c>
      <c r="L81" s="92"/>
      <c r="M81" s="92">
        <f t="shared" si="4"/>
        <v>24.6</v>
      </c>
    </row>
    <row r="82" spans="1:13" s="7" customFormat="1" ht="25.9" hidden="1" customHeight="1">
      <c r="A82" s="17" t="s">
        <v>67</v>
      </c>
      <c r="B82" s="3" t="s">
        <v>16</v>
      </c>
      <c r="C82" s="3" t="s">
        <v>17</v>
      </c>
      <c r="D82" s="3" t="s">
        <v>69</v>
      </c>
      <c r="E82" s="3" t="s">
        <v>66</v>
      </c>
      <c r="F82" s="92">
        <v>24.6</v>
      </c>
      <c r="G82" s="92">
        <v>22.7</v>
      </c>
      <c r="H82" s="92">
        <v>22.7</v>
      </c>
      <c r="I82" s="92">
        <v>22.7</v>
      </c>
      <c r="J82" s="92">
        <v>22.7</v>
      </c>
      <c r="K82" s="92">
        <v>22.7</v>
      </c>
      <c r="L82" s="92">
        <v>22.7</v>
      </c>
      <c r="M82" s="92">
        <f t="shared" si="4"/>
        <v>24.6</v>
      </c>
    </row>
    <row r="83" spans="1:13" s="7" customFormat="1" ht="16.899999999999999" hidden="1" customHeight="1">
      <c r="A83" s="38" t="s">
        <v>24</v>
      </c>
      <c r="B83" s="3" t="s">
        <v>16</v>
      </c>
      <c r="C83" s="3" t="s">
        <v>17</v>
      </c>
      <c r="D83" s="3" t="s">
        <v>28</v>
      </c>
      <c r="E83" s="3" t="s">
        <v>70</v>
      </c>
      <c r="F83" s="92">
        <v>24.6</v>
      </c>
      <c r="G83" s="92">
        <v>22.7</v>
      </c>
      <c r="H83" s="92">
        <v>22.7</v>
      </c>
      <c r="I83" s="92">
        <v>22.7</v>
      </c>
      <c r="J83" s="92">
        <v>22.7</v>
      </c>
      <c r="K83" s="92">
        <v>22.7</v>
      </c>
      <c r="L83" s="92">
        <v>22.7</v>
      </c>
      <c r="M83" s="92">
        <f t="shared" si="4"/>
        <v>24.6</v>
      </c>
    </row>
    <row r="84" spans="1:13" s="7" customFormat="1" ht="26.45" hidden="1" customHeight="1">
      <c r="A84" s="17" t="s">
        <v>67</v>
      </c>
      <c r="B84" s="4" t="s">
        <v>16</v>
      </c>
      <c r="C84" s="4" t="s">
        <v>17</v>
      </c>
      <c r="D84" s="4">
        <v>2600000</v>
      </c>
      <c r="E84" s="4" t="s">
        <v>66</v>
      </c>
      <c r="F84" s="92">
        <v>24.6</v>
      </c>
      <c r="G84" s="92">
        <v>22.7</v>
      </c>
      <c r="H84" s="92">
        <v>22.7</v>
      </c>
      <c r="I84" s="92">
        <v>22.7</v>
      </c>
      <c r="J84" s="92">
        <v>22.7</v>
      </c>
      <c r="K84" s="92">
        <v>22.7</v>
      </c>
      <c r="L84" s="92">
        <v>22.7</v>
      </c>
      <c r="M84" s="92">
        <f t="shared" si="4"/>
        <v>24.6</v>
      </c>
    </row>
    <row r="85" spans="1:13" s="7" customFormat="1" ht="26.45" hidden="1" customHeight="1">
      <c r="A85" s="38" t="s">
        <v>26</v>
      </c>
      <c r="B85" s="4" t="s">
        <v>16</v>
      </c>
      <c r="C85" s="4" t="s">
        <v>27</v>
      </c>
      <c r="D85" s="4"/>
      <c r="E85" s="4"/>
      <c r="F85" s="92">
        <v>24.6</v>
      </c>
      <c r="G85" s="92">
        <v>22.7</v>
      </c>
      <c r="H85" s="92">
        <v>22.7</v>
      </c>
      <c r="I85" s="92">
        <v>22.7</v>
      </c>
      <c r="J85" s="92">
        <v>22.7</v>
      </c>
      <c r="K85" s="92">
        <v>22.7</v>
      </c>
      <c r="L85" s="92">
        <v>22.7</v>
      </c>
      <c r="M85" s="92">
        <f t="shared" si="4"/>
        <v>24.6</v>
      </c>
    </row>
    <row r="86" spans="1:13" s="7" customFormat="1" ht="15.75" hidden="1" customHeight="1">
      <c r="A86" s="37" t="s">
        <v>68</v>
      </c>
      <c r="B86" s="4" t="s">
        <v>16</v>
      </c>
      <c r="C86" s="4" t="s">
        <v>27</v>
      </c>
      <c r="D86" s="4" t="s">
        <v>69</v>
      </c>
      <c r="E86" s="4">
        <v>0</v>
      </c>
      <c r="F86" s="92">
        <v>24.6</v>
      </c>
      <c r="G86" s="92">
        <v>22.7</v>
      </c>
      <c r="H86" s="92">
        <v>22.7</v>
      </c>
      <c r="I86" s="92">
        <v>22.7</v>
      </c>
      <c r="J86" s="92">
        <v>22.7</v>
      </c>
      <c r="K86" s="92">
        <v>22.7</v>
      </c>
      <c r="L86" s="92">
        <v>22.7</v>
      </c>
      <c r="M86" s="92">
        <f t="shared" si="4"/>
        <v>24.6</v>
      </c>
    </row>
    <row r="87" spans="1:13" s="7" customFormat="1" hidden="1">
      <c r="A87" s="17" t="s">
        <v>72</v>
      </c>
      <c r="B87" s="5" t="s">
        <v>16</v>
      </c>
      <c r="C87" s="5" t="s">
        <v>27</v>
      </c>
      <c r="D87" s="5" t="s">
        <v>69</v>
      </c>
      <c r="E87" s="5" t="s">
        <v>71</v>
      </c>
      <c r="F87" s="92">
        <v>24.6</v>
      </c>
      <c r="G87" s="92">
        <v>22.7</v>
      </c>
      <c r="H87" s="92">
        <v>22.7</v>
      </c>
      <c r="I87" s="92">
        <v>22.7</v>
      </c>
      <c r="J87" s="92">
        <v>22.7</v>
      </c>
      <c r="K87" s="92">
        <v>22.7</v>
      </c>
      <c r="L87" s="92">
        <v>22.7</v>
      </c>
      <c r="M87" s="92">
        <f t="shared" si="4"/>
        <v>24.6</v>
      </c>
    </row>
    <row r="88" spans="1:13" s="7" customFormat="1" ht="25.5" hidden="1">
      <c r="A88" s="38" t="s">
        <v>73</v>
      </c>
      <c r="B88" s="5" t="s">
        <v>16</v>
      </c>
      <c r="C88" s="5" t="s">
        <v>27</v>
      </c>
      <c r="D88" s="5" t="s">
        <v>74</v>
      </c>
      <c r="E88" s="5" t="s">
        <v>70</v>
      </c>
      <c r="F88" s="92">
        <v>24.6</v>
      </c>
      <c r="G88" s="92">
        <v>22.7</v>
      </c>
      <c r="H88" s="92">
        <v>22.7</v>
      </c>
      <c r="I88" s="92">
        <v>22.7</v>
      </c>
      <c r="J88" s="92">
        <v>22.7</v>
      </c>
      <c r="K88" s="92">
        <v>22.7</v>
      </c>
      <c r="L88" s="92">
        <v>22.7</v>
      </c>
      <c r="M88" s="92">
        <f t="shared" si="4"/>
        <v>24.6</v>
      </c>
    </row>
    <row r="89" spans="1:13" s="7" customFormat="1" hidden="1">
      <c r="A89" s="17" t="s">
        <v>56</v>
      </c>
      <c r="B89" s="5" t="s">
        <v>16</v>
      </c>
      <c r="C89" s="5" t="s">
        <v>27</v>
      </c>
      <c r="D89" s="5" t="s">
        <v>74</v>
      </c>
      <c r="E89" s="5" t="s">
        <v>57</v>
      </c>
      <c r="F89" s="92">
        <v>24.6</v>
      </c>
      <c r="G89" s="92">
        <v>22.7</v>
      </c>
      <c r="H89" s="92">
        <v>22.7</v>
      </c>
      <c r="I89" s="92">
        <v>22.7</v>
      </c>
      <c r="J89" s="92">
        <v>22.7</v>
      </c>
      <c r="K89" s="92">
        <v>22.7</v>
      </c>
      <c r="L89" s="92">
        <v>22.7</v>
      </c>
      <c r="M89" s="92">
        <f t="shared" si="4"/>
        <v>24.6</v>
      </c>
    </row>
    <row r="90" spans="1:13" s="7" customFormat="1" ht="25.5" hidden="1">
      <c r="A90" s="17" t="s">
        <v>29</v>
      </c>
      <c r="B90" s="5" t="s">
        <v>16</v>
      </c>
      <c r="C90" s="5" t="s">
        <v>27</v>
      </c>
      <c r="D90" s="5" t="s">
        <v>74</v>
      </c>
      <c r="E90" s="5" t="s">
        <v>30</v>
      </c>
      <c r="F90" s="92">
        <v>24.6</v>
      </c>
      <c r="G90" s="92">
        <v>22.7</v>
      </c>
      <c r="H90" s="92">
        <v>22.7</v>
      </c>
      <c r="I90" s="92">
        <v>22.7</v>
      </c>
      <c r="J90" s="92">
        <v>22.7</v>
      </c>
      <c r="K90" s="92">
        <v>22.7</v>
      </c>
      <c r="L90" s="92">
        <v>22.7</v>
      </c>
      <c r="M90" s="92">
        <f t="shared" si="4"/>
        <v>24.6</v>
      </c>
    </row>
    <row r="91" spans="1:13" s="7" customFormat="1" ht="26.25" hidden="1" customHeight="1" thickBot="1">
      <c r="A91" s="36" t="s">
        <v>26</v>
      </c>
      <c r="B91" s="5" t="s">
        <v>16</v>
      </c>
      <c r="C91" s="5" t="s">
        <v>27</v>
      </c>
      <c r="D91" s="5"/>
      <c r="E91" s="5"/>
      <c r="F91" s="92">
        <v>24.6</v>
      </c>
      <c r="G91" s="92">
        <v>22.7</v>
      </c>
      <c r="H91" s="92">
        <v>22.7</v>
      </c>
      <c r="I91" s="92">
        <v>22.7</v>
      </c>
      <c r="J91" s="92">
        <v>22.7</v>
      </c>
      <c r="K91" s="92">
        <v>22.7</v>
      </c>
      <c r="L91" s="92">
        <v>22.7</v>
      </c>
      <c r="M91" s="92">
        <f t="shared" si="4"/>
        <v>24.6</v>
      </c>
    </row>
    <row r="92" spans="1:13" s="7" customFormat="1" ht="25.5" hidden="1">
      <c r="A92" s="37" t="s">
        <v>73</v>
      </c>
      <c r="B92" s="5" t="s">
        <v>16</v>
      </c>
      <c r="C92" s="5" t="s">
        <v>27</v>
      </c>
      <c r="D92" s="5" t="s">
        <v>74</v>
      </c>
      <c r="E92" s="5"/>
      <c r="F92" s="92">
        <v>24.6</v>
      </c>
      <c r="G92" s="92">
        <v>22.7</v>
      </c>
      <c r="H92" s="92">
        <v>22.7</v>
      </c>
      <c r="I92" s="92">
        <v>22.7</v>
      </c>
      <c r="J92" s="92">
        <v>22.7</v>
      </c>
      <c r="K92" s="92">
        <v>22.7</v>
      </c>
      <c r="L92" s="92">
        <v>22.7</v>
      </c>
      <c r="M92" s="92">
        <f t="shared" si="4"/>
        <v>24.6</v>
      </c>
    </row>
    <row r="93" spans="1:13" s="7" customFormat="1" hidden="1">
      <c r="A93" s="17" t="s">
        <v>56</v>
      </c>
      <c r="B93" s="5" t="s">
        <v>16</v>
      </c>
      <c r="C93" s="5" t="s">
        <v>27</v>
      </c>
      <c r="D93" s="5" t="s">
        <v>74</v>
      </c>
      <c r="E93" s="5" t="s">
        <v>57</v>
      </c>
      <c r="F93" s="92">
        <v>24.6</v>
      </c>
      <c r="G93" s="92">
        <v>22.7</v>
      </c>
      <c r="H93" s="92">
        <v>22.7</v>
      </c>
      <c r="I93" s="92">
        <v>22.7</v>
      </c>
      <c r="J93" s="92">
        <v>22.7</v>
      </c>
      <c r="K93" s="92">
        <v>22.7</v>
      </c>
      <c r="L93" s="92">
        <v>22.7</v>
      </c>
      <c r="M93" s="92">
        <f t="shared" si="4"/>
        <v>24.6</v>
      </c>
    </row>
    <row r="94" spans="1:13" s="7" customFormat="1" hidden="1">
      <c r="A94" s="17"/>
      <c r="B94" s="5"/>
      <c r="C94" s="5"/>
      <c r="D94" s="5"/>
      <c r="E94" s="5"/>
      <c r="F94" s="92">
        <v>24.6</v>
      </c>
      <c r="G94" s="92">
        <v>22.7</v>
      </c>
      <c r="H94" s="92">
        <v>22.7</v>
      </c>
      <c r="I94" s="92">
        <v>22.7</v>
      </c>
      <c r="J94" s="92">
        <v>22.7</v>
      </c>
      <c r="K94" s="92">
        <v>22.7</v>
      </c>
      <c r="L94" s="92">
        <v>22.7</v>
      </c>
      <c r="M94" s="92">
        <f t="shared" si="4"/>
        <v>24.6</v>
      </c>
    </row>
    <row r="95" spans="1:13" s="7" customFormat="1" ht="63.75">
      <c r="A95" s="37" t="s">
        <v>233</v>
      </c>
      <c r="B95" s="5" t="s">
        <v>21</v>
      </c>
      <c r="C95" s="5" t="s">
        <v>60</v>
      </c>
      <c r="D95" s="5" t="s">
        <v>256</v>
      </c>
      <c r="E95" s="5" t="s">
        <v>236</v>
      </c>
      <c r="F95" s="92">
        <v>17.2</v>
      </c>
      <c r="G95" s="92">
        <v>22.7</v>
      </c>
      <c r="H95" s="92">
        <v>22.7</v>
      </c>
      <c r="I95" s="92">
        <v>22.7</v>
      </c>
      <c r="J95" s="92">
        <v>22.7</v>
      </c>
      <c r="K95" s="92">
        <v>22.7</v>
      </c>
      <c r="L95" s="92"/>
      <c r="M95" s="92">
        <f t="shared" si="4"/>
        <v>17.2</v>
      </c>
    </row>
    <row r="96" spans="1:13" s="46" customFormat="1" ht="14.25" hidden="1">
      <c r="A96" s="38" t="s">
        <v>137</v>
      </c>
      <c r="B96" s="10" t="s">
        <v>16</v>
      </c>
      <c r="C96" s="10" t="s">
        <v>25</v>
      </c>
      <c r="D96" s="10" t="s">
        <v>119</v>
      </c>
      <c r="E96" s="10" t="s">
        <v>70</v>
      </c>
      <c r="F96" s="100"/>
      <c r="G96" s="63"/>
      <c r="H96" s="101"/>
      <c r="I96" s="101"/>
      <c r="J96" s="101"/>
      <c r="K96" s="91">
        <f t="shared" ref="K96:K103" si="5">F96+I96+J96</f>
        <v>0</v>
      </c>
      <c r="L96" s="100"/>
      <c r="M96" s="100"/>
    </row>
    <row r="97" spans="1:13" s="7" customFormat="1" hidden="1">
      <c r="A97" s="17" t="s">
        <v>138</v>
      </c>
      <c r="B97" s="5" t="s">
        <v>16</v>
      </c>
      <c r="C97" s="5" t="s">
        <v>25</v>
      </c>
      <c r="D97" s="5" t="s">
        <v>139</v>
      </c>
      <c r="E97" s="5" t="s">
        <v>70</v>
      </c>
      <c r="F97" s="99"/>
      <c r="G97" s="62"/>
      <c r="H97" s="91"/>
      <c r="I97" s="91"/>
      <c r="J97" s="91"/>
      <c r="K97" s="91">
        <f t="shared" si="5"/>
        <v>0</v>
      </c>
      <c r="L97" s="99"/>
      <c r="M97" s="99"/>
    </row>
    <row r="98" spans="1:13" s="7" customFormat="1" ht="25.5" hidden="1">
      <c r="A98" s="17" t="s">
        <v>140</v>
      </c>
      <c r="B98" s="5" t="s">
        <v>16</v>
      </c>
      <c r="C98" s="5" t="s">
        <v>25</v>
      </c>
      <c r="D98" s="5" t="s">
        <v>141</v>
      </c>
      <c r="E98" s="5" t="s">
        <v>70</v>
      </c>
      <c r="F98" s="99"/>
      <c r="G98" s="62"/>
      <c r="H98" s="91"/>
      <c r="I98" s="91"/>
      <c r="J98" s="91"/>
      <c r="K98" s="91">
        <f t="shared" si="5"/>
        <v>0</v>
      </c>
      <c r="L98" s="99"/>
      <c r="M98" s="99"/>
    </row>
    <row r="99" spans="1:13" s="7" customFormat="1" hidden="1">
      <c r="A99" s="17" t="s">
        <v>142</v>
      </c>
      <c r="B99" s="5" t="s">
        <v>143</v>
      </c>
      <c r="C99" s="5" t="s">
        <v>25</v>
      </c>
      <c r="D99" s="5" t="s">
        <v>141</v>
      </c>
      <c r="E99" s="5" t="s">
        <v>144</v>
      </c>
      <c r="F99" s="99"/>
      <c r="G99" s="62"/>
      <c r="H99" s="91"/>
      <c r="I99" s="91"/>
      <c r="J99" s="91"/>
      <c r="K99" s="91">
        <f t="shared" si="5"/>
        <v>0</v>
      </c>
      <c r="L99" s="99"/>
      <c r="M99" s="99"/>
    </row>
    <row r="100" spans="1:13" s="46" customFormat="1" ht="25.5" hidden="1" customHeight="1">
      <c r="A100" s="38" t="s">
        <v>26</v>
      </c>
      <c r="B100" s="10" t="s">
        <v>16</v>
      </c>
      <c r="C100" s="10" t="s">
        <v>127</v>
      </c>
      <c r="D100" s="10" t="s">
        <v>119</v>
      </c>
      <c r="E100" s="10" t="s">
        <v>70</v>
      </c>
      <c r="F100" s="100"/>
      <c r="G100" s="63">
        <f>G101</f>
        <v>0</v>
      </c>
      <c r="H100" s="63">
        <f>H101</f>
        <v>0</v>
      </c>
      <c r="I100" s="63"/>
      <c r="J100" s="63">
        <f>J101</f>
        <v>0</v>
      </c>
      <c r="K100" s="91">
        <f t="shared" si="5"/>
        <v>0</v>
      </c>
      <c r="L100" s="100"/>
      <c r="M100" s="100"/>
    </row>
    <row r="101" spans="1:13" s="7" customFormat="1" ht="51" hidden="1">
      <c r="A101" s="17" t="s">
        <v>120</v>
      </c>
      <c r="B101" s="5" t="s">
        <v>16</v>
      </c>
      <c r="C101" s="5" t="s">
        <v>127</v>
      </c>
      <c r="D101" s="5" t="s">
        <v>121</v>
      </c>
      <c r="E101" s="5" t="s">
        <v>70</v>
      </c>
      <c r="F101" s="99"/>
      <c r="G101" s="62"/>
      <c r="H101" s="91"/>
      <c r="I101" s="91"/>
      <c r="J101" s="91"/>
      <c r="K101" s="91">
        <f t="shared" si="5"/>
        <v>0</v>
      </c>
      <c r="L101" s="99"/>
      <c r="M101" s="99"/>
    </row>
    <row r="102" spans="1:13" s="7" customFormat="1" ht="16.5" hidden="1" customHeight="1">
      <c r="A102" s="17" t="s">
        <v>14</v>
      </c>
      <c r="B102" s="5" t="s">
        <v>16</v>
      </c>
      <c r="C102" s="5" t="s">
        <v>127</v>
      </c>
      <c r="D102" s="5" t="s">
        <v>124</v>
      </c>
      <c r="E102" s="5" t="s">
        <v>70</v>
      </c>
      <c r="F102" s="99"/>
      <c r="G102" s="62"/>
      <c r="H102" s="91"/>
      <c r="I102" s="91"/>
      <c r="J102" s="91"/>
      <c r="K102" s="91">
        <f t="shared" si="5"/>
        <v>0</v>
      </c>
      <c r="L102" s="99"/>
      <c r="M102" s="99"/>
    </row>
    <row r="103" spans="1:13" s="7" customFormat="1" ht="26.25" hidden="1" customHeight="1">
      <c r="A103" s="17" t="s">
        <v>125</v>
      </c>
      <c r="B103" s="5" t="s">
        <v>16</v>
      </c>
      <c r="C103" s="5" t="s">
        <v>127</v>
      </c>
      <c r="D103" s="5" t="s">
        <v>124</v>
      </c>
      <c r="E103" s="5" t="s">
        <v>126</v>
      </c>
      <c r="F103" s="99"/>
      <c r="G103" s="62"/>
      <c r="H103" s="91"/>
      <c r="I103" s="91"/>
      <c r="J103" s="91"/>
      <c r="K103" s="91">
        <f t="shared" si="5"/>
        <v>0</v>
      </c>
      <c r="L103" s="99"/>
      <c r="M103" s="99"/>
    </row>
    <row r="104" spans="1:13" s="7" customFormat="1" ht="26.25" customHeight="1">
      <c r="A104" s="37" t="s">
        <v>234</v>
      </c>
      <c r="B104" s="5" t="s">
        <v>21</v>
      </c>
      <c r="C104" s="5" t="s">
        <v>60</v>
      </c>
      <c r="D104" s="5" t="s">
        <v>256</v>
      </c>
      <c r="E104" s="5" t="s">
        <v>237</v>
      </c>
      <c r="F104" s="109">
        <v>17.2</v>
      </c>
      <c r="G104" s="62"/>
      <c r="H104" s="91"/>
      <c r="I104" s="91"/>
      <c r="J104" s="91"/>
      <c r="K104" s="91"/>
      <c r="L104" s="109"/>
      <c r="M104" s="109">
        <v>17.2</v>
      </c>
    </row>
    <row r="105" spans="1:13" s="7" customFormat="1" ht="36" customHeight="1">
      <c r="A105" s="37" t="s">
        <v>235</v>
      </c>
      <c r="B105" s="5" t="s">
        <v>21</v>
      </c>
      <c r="C105" s="5" t="s">
        <v>60</v>
      </c>
      <c r="D105" s="5" t="s">
        <v>256</v>
      </c>
      <c r="E105" s="5" t="s">
        <v>238</v>
      </c>
      <c r="F105" s="92">
        <v>17.2</v>
      </c>
      <c r="G105" s="62"/>
      <c r="H105" s="91"/>
      <c r="I105" s="91"/>
      <c r="J105" s="91"/>
      <c r="K105" s="91"/>
      <c r="L105" s="92"/>
      <c r="M105" s="109">
        <v>17.2</v>
      </c>
    </row>
    <row r="106" spans="1:13" s="7" customFormat="1" ht="26.25" customHeight="1">
      <c r="A106" s="37" t="s">
        <v>239</v>
      </c>
      <c r="B106" s="5" t="s">
        <v>21</v>
      </c>
      <c r="C106" s="5" t="s">
        <v>60</v>
      </c>
      <c r="D106" s="5" t="s">
        <v>256</v>
      </c>
      <c r="E106" s="5" t="s">
        <v>240</v>
      </c>
      <c r="F106" s="92">
        <v>7.4</v>
      </c>
      <c r="G106" s="62"/>
      <c r="H106" s="91"/>
      <c r="I106" s="91"/>
      <c r="J106" s="91"/>
      <c r="K106" s="91"/>
      <c r="L106" s="92"/>
      <c r="M106" s="109">
        <v>7.4</v>
      </c>
    </row>
    <row r="107" spans="1:13" s="7" customFormat="1" ht="26.25" customHeight="1">
      <c r="A107" s="37" t="s">
        <v>241</v>
      </c>
      <c r="B107" s="5" t="s">
        <v>21</v>
      </c>
      <c r="C107" s="5" t="s">
        <v>60</v>
      </c>
      <c r="D107" s="5" t="s">
        <v>256</v>
      </c>
      <c r="E107" s="5" t="s">
        <v>242</v>
      </c>
      <c r="F107" s="92">
        <v>7.4</v>
      </c>
      <c r="G107" s="62"/>
      <c r="H107" s="91"/>
      <c r="I107" s="91"/>
      <c r="J107" s="91"/>
      <c r="K107" s="91"/>
      <c r="L107" s="92"/>
      <c r="M107" s="109">
        <v>7.4</v>
      </c>
    </row>
    <row r="108" spans="1:13" s="7" customFormat="1" ht="26.25" customHeight="1">
      <c r="A108" s="37" t="s">
        <v>243</v>
      </c>
      <c r="B108" s="5" t="s">
        <v>21</v>
      </c>
      <c r="C108" s="5" t="s">
        <v>60</v>
      </c>
      <c r="D108" s="5" t="s">
        <v>256</v>
      </c>
      <c r="E108" s="5" t="s">
        <v>244</v>
      </c>
      <c r="F108" s="92">
        <v>7.4</v>
      </c>
      <c r="G108" s="62"/>
      <c r="H108" s="91"/>
      <c r="I108" s="91"/>
      <c r="J108" s="91"/>
      <c r="K108" s="91"/>
      <c r="L108" s="92"/>
      <c r="M108" s="109">
        <v>7.4</v>
      </c>
    </row>
    <row r="109" spans="1:13" s="7" customFormat="1" ht="18" customHeight="1">
      <c r="A109" s="78" t="s">
        <v>31</v>
      </c>
      <c r="B109" s="19" t="s">
        <v>17</v>
      </c>
      <c r="C109" s="123" t="s">
        <v>136</v>
      </c>
      <c r="D109" s="123" t="s">
        <v>245</v>
      </c>
      <c r="E109" s="44" t="s">
        <v>70</v>
      </c>
      <c r="F109" s="124">
        <v>59.2</v>
      </c>
      <c r="G109" s="125"/>
      <c r="H109" s="126"/>
      <c r="I109" s="126"/>
      <c r="J109" s="126"/>
      <c r="K109" s="126"/>
      <c r="L109" s="124">
        <v>31</v>
      </c>
      <c r="M109" s="124">
        <f t="shared" ref="M109:M115" si="6">F109+L109</f>
        <v>90.2</v>
      </c>
    </row>
    <row r="110" spans="1:13" s="7" customFormat="1" ht="18" customHeight="1">
      <c r="A110" s="121" t="s">
        <v>257</v>
      </c>
      <c r="B110" s="19" t="s">
        <v>17</v>
      </c>
      <c r="C110" s="123" t="s">
        <v>21</v>
      </c>
      <c r="D110" s="123" t="s">
        <v>245</v>
      </c>
      <c r="E110" s="44" t="s">
        <v>70</v>
      </c>
      <c r="F110" s="112">
        <v>33.200000000000003</v>
      </c>
      <c r="G110" s="120"/>
      <c r="H110" s="111"/>
      <c r="I110" s="111"/>
      <c r="J110" s="111"/>
      <c r="K110" s="127"/>
      <c r="L110" s="124">
        <v>2</v>
      </c>
      <c r="M110" s="112">
        <f t="shared" si="6"/>
        <v>35.200000000000003</v>
      </c>
    </row>
    <row r="111" spans="1:13" s="7" customFormat="1" ht="18" customHeight="1">
      <c r="A111" s="37" t="s">
        <v>232</v>
      </c>
      <c r="B111" s="10" t="s">
        <v>17</v>
      </c>
      <c r="C111" s="102" t="s">
        <v>21</v>
      </c>
      <c r="D111" s="102" t="s">
        <v>245</v>
      </c>
      <c r="E111" s="88" t="s">
        <v>70</v>
      </c>
      <c r="F111" s="92">
        <v>33.200000000000003</v>
      </c>
      <c r="G111" s="62"/>
      <c r="H111" s="91"/>
      <c r="I111" s="91"/>
      <c r="J111" s="91"/>
      <c r="K111" s="103"/>
      <c r="L111" s="129">
        <v>2</v>
      </c>
      <c r="M111" s="92">
        <f t="shared" si="6"/>
        <v>35.200000000000003</v>
      </c>
    </row>
    <row r="112" spans="1:13" s="7" customFormat="1" ht="18" customHeight="1">
      <c r="A112" s="38" t="s">
        <v>209</v>
      </c>
      <c r="B112" s="10" t="s">
        <v>17</v>
      </c>
      <c r="C112" s="102" t="s">
        <v>21</v>
      </c>
      <c r="D112" s="102" t="s">
        <v>258</v>
      </c>
      <c r="E112" s="88" t="s">
        <v>70</v>
      </c>
      <c r="F112" s="92">
        <v>33.200000000000003</v>
      </c>
      <c r="G112" s="62"/>
      <c r="H112" s="91"/>
      <c r="I112" s="91"/>
      <c r="J112" s="91"/>
      <c r="K112" s="103"/>
      <c r="L112" s="129">
        <v>2</v>
      </c>
      <c r="M112" s="92">
        <f t="shared" si="6"/>
        <v>35.200000000000003</v>
      </c>
    </row>
    <row r="113" spans="1:13" s="7" customFormat="1" ht="26.25" customHeight="1">
      <c r="A113" s="37" t="s">
        <v>239</v>
      </c>
      <c r="B113" s="10" t="s">
        <v>17</v>
      </c>
      <c r="C113" s="102" t="s">
        <v>21</v>
      </c>
      <c r="D113" s="102" t="s">
        <v>258</v>
      </c>
      <c r="E113" s="88" t="s">
        <v>240</v>
      </c>
      <c r="F113" s="92">
        <v>33.200000000000003</v>
      </c>
      <c r="G113" s="62"/>
      <c r="H113" s="91"/>
      <c r="I113" s="91"/>
      <c r="J113" s="91"/>
      <c r="K113" s="103"/>
      <c r="L113" s="129">
        <v>2</v>
      </c>
      <c r="M113" s="92">
        <f t="shared" si="6"/>
        <v>35.200000000000003</v>
      </c>
    </row>
    <row r="114" spans="1:13" s="6" customFormat="1" ht="24.75" customHeight="1">
      <c r="A114" s="37" t="s">
        <v>241</v>
      </c>
      <c r="B114" s="10" t="s">
        <v>17</v>
      </c>
      <c r="C114" s="102" t="s">
        <v>21</v>
      </c>
      <c r="D114" s="102" t="s">
        <v>258</v>
      </c>
      <c r="E114" s="88" t="s">
        <v>242</v>
      </c>
      <c r="F114" s="92">
        <v>33.200000000000003</v>
      </c>
      <c r="G114" s="91" t="e">
        <f>#REF!+G121</f>
        <v>#REF!</v>
      </c>
      <c r="H114" s="91" t="e">
        <f>#REF!+H121</f>
        <v>#REF!</v>
      </c>
      <c r="I114" s="91" t="e">
        <f>#REF!+I121</f>
        <v>#REF!</v>
      </c>
      <c r="J114" s="91" t="e">
        <f>#REF!+J121</f>
        <v>#REF!</v>
      </c>
      <c r="K114" s="103" t="e">
        <f>#REF!+K121</f>
        <v>#REF!</v>
      </c>
      <c r="L114" s="129">
        <v>2</v>
      </c>
      <c r="M114" s="92">
        <f t="shared" si="6"/>
        <v>35.200000000000003</v>
      </c>
    </row>
    <row r="115" spans="1:13" s="6" customFormat="1" ht="24.75" customHeight="1">
      <c r="A115" s="37" t="s">
        <v>243</v>
      </c>
      <c r="B115" s="10" t="s">
        <v>17</v>
      </c>
      <c r="C115" s="102" t="s">
        <v>21</v>
      </c>
      <c r="D115" s="102" t="s">
        <v>258</v>
      </c>
      <c r="E115" s="88" t="s">
        <v>244</v>
      </c>
      <c r="F115" s="92">
        <v>33.200000000000003</v>
      </c>
      <c r="G115" s="91" t="e">
        <f>#REF!+#REF!</f>
        <v>#REF!</v>
      </c>
      <c r="H115" s="91" t="e">
        <f>#REF!+#REF!</f>
        <v>#REF!</v>
      </c>
      <c r="I115" s="91"/>
      <c r="J115" s="91"/>
      <c r="K115" s="91">
        <f t="shared" ref="K115:K176" si="7">F115+I115+J115</f>
        <v>33.200000000000003</v>
      </c>
      <c r="L115" s="129">
        <v>2</v>
      </c>
      <c r="M115" s="92">
        <f t="shared" si="6"/>
        <v>35.200000000000003</v>
      </c>
    </row>
    <row r="116" spans="1:13" s="6" customFormat="1" ht="14.25" hidden="1" customHeight="1">
      <c r="A116" s="38"/>
      <c r="B116" s="10"/>
      <c r="C116" s="102"/>
      <c r="D116" s="102"/>
      <c r="E116" s="88"/>
      <c r="F116" s="99"/>
      <c r="G116" s="91"/>
      <c r="H116" s="91"/>
      <c r="I116" s="91"/>
      <c r="J116" s="91"/>
      <c r="K116" s="91">
        <f t="shared" si="7"/>
        <v>0</v>
      </c>
      <c r="L116" s="99"/>
      <c r="M116" s="99"/>
    </row>
    <row r="117" spans="1:13" s="6" customFormat="1" ht="31.5" hidden="1" customHeight="1">
      <c r="A117" s="38"/>
      <c r="B117" s="10"/>
      <c r="C117" s="102"/>
      <c r="D117" s="102"/>
      <c r="E117" s="88"/>
      <c r="F117" s="99"/>
      <c r="G117" s="91"/>
      <c r="H117" s="91"/>
      <c r="I117" s="91"/>
      <c r="J117" s="91"/>
      <c r="K117" s="91">
        <f t="shared" si="7"/>
        <v>0</v>
      </c>
      <c r="L117" s="99"/>
      <c r="M117" s="99"/>
    </row>
    <row r="118" spans="1:13" s="6" customFormat="1" ht="18" hidden="1" customHeight="1">
      <c r="A118" s="38"/>
      <c r="B118" s="10"/>
      <c r="C118" s="102"/>
      <c r="D118" s="102"/>
      <c r="E118" s="88"/>
      <c r="F118" s="99"/>
      <c r="G118" s="91"/>
      <c r="H118" s="91"/>
      <c r="I118" s="91"/>
      <c r="J118" s="91"/>
      <c r="K118" s="91">
        <f t="shared" si="7"/>
        <v>0</v>
      </c>
      <c r="L118" s="99"/>
      <c r="M118" s="99"/>
    </row>
    <row r="119" spans="1:13" s="55" customFormat="1" ht="32.25" hidden="1" customHeight="1">
      <c r="A119" s="38"/>
      <c r="B119" s="47"/>
      <c r="C119" s="104"/>
      <c r="D119" s="104"/>
      <c r="E119" s="105"/>
      <c r="F119" s="106"/>
      <c r="G119" s="107"/>
      <c r="H119" s="107"/>
      <c r="I119" s="107"/>
      <c r="J119" s="107"/>
      <c r="K119" s="91">
        <f t="shared" si="7"/>
        <v>0</v>
      </c>
      <c r="L119" s="106"/>
      <c r="M119" s="106"/>
    </row>
    <row r="120" spans="1:13" s="6" customFormat="1" ht="16.5" hidden="1" customHeight="1">
      <c r="A120" s="17"/>
      <c r="B120" s="10"/>
      <c r="C120" s="102"/>
      <c r="D120" s="102"/>
      <c r="E120" s="88"/>
      <c r="F120" s="99"/>
      <c r="G120" s="91"/>
      <c r="H120" s="91"/>
      <c r="I120" s="91"/>
      <c r="J120" s="91"/>
      <c r="K120" s="91">
        <f t="shared" si="7"/>
        <v>0</v>
      </c>
      <c r="L120" s="99"/>
      <c r="M120" s="99"/>
    </row>
    <row r="121" spans="1:13" s="6" customFormat="1" ht="16.5" customHeight="1">
      <c r="A121" s="121" t="s">
        <v>216</v>
      </c>
      <c r="B121" s="19" t="s">
        <v>17</v>
      </c>
      <c r="C121" s="123" t="s">
        <v>60</v>
      </c>
      <c r="D121" s="123" t="s">
        <v>245</v>
      </c>
      <c r="E121" s="44" t="s">
        <v>70</v>
      </c>
      <c r="F121" s="124">
        <v>26</v>
      </c>
      <c r="G121" s="126">
        <f>G122</f>
        <v>0</v>
      </c>
      <c r="H121" s="126">
        <f>H122</f>
        <v>0</v>
      </c>
      <c r="I121" s="126">
        <f>I122</f>
        <v>0</v>
      </c>
      <c r="J121" s="126">
        <f>J122</f>
        <v>0</v>
      </c>
      <c r="K121" s="126">
        <f t="shared" si="7"/>
        <v>26</v>
      </c>
      <c r="L121" s="124"/>
      <c r="M121" s="124">
        <f>F121+L121</f>
        <v>26</v>
      </c>
    </row>
    <row r="122" spans="1:13" s="6" customFormat="1" ht="16.5" customHeight="1">
      <c r="A122" s="37" t="s">
        <v>232</v>
      </c>
      <c r="B122" s="10" t="s">
        <v>17</v>
      </c>
      <c r="C122" s="102" t="s">
        <v>60</v>
      </c>
      <c r="D122" s="102" t="s">
        <v>245</v>
      </c>
      <c r="E122" s="88" t="s">
        <v>70</v>
      </c>
      <c r="F122" s="129">
        <v>26</v>
      </c>
      <c r="G122" s="138"/>
      <c r="H122" s="138"/>
      <c r="I122" s="138"/>
      <c r="J122" s="138"/>
      <c r="K122" s="138">
        <f t="shared" si="7"/>
        <v>26</v>
      </c>
      <c r="L122" s="129"/>
      <c r="M122" s="129">
        <f>F122+L122</f>
        <v>26</v>
      </c>
    </row>
    <row r="123" spans="1:13" s="6" customFormat="1" ht="64.5">
      <c r="A123" s="119" t="s">
        <v>217</v>
      </c>
      <c r="B123" s="19" t="s">
        <v>17</v>
      </c>
      <c r="C123" s="123" t="s">
        <v>60</v>
      </c>
      <c r="D123" s="123" t="s">
        <v>259</v>
      </c>
      <c r="E123" s="44" t="s">
        <v>70</v>
      </c>
      <c r="F123" s="124">
        <v>10</v>
      </c>
      <c r="G123" s="126">
        <f>G124</f>
        <v>0</v>
      </c>
      <c r="H123" s="126">
        <f>H124</f>
        <v>0</v>
      </c>
      <c r="I123" s="126">
        <f>I124</f>
        <v>0</v>
      </c>
      <c r="J123" s="126">
        <f>J124</f>
        <v>0</v>
      </c>
      <c r="K123" s="126">
        <f t="shared" si="7"/>
        <v>10</v>
      </c>
      <c r="L123" s="124"/>
      <c r="M123" s="124">
        <v>10</v>
      </c>
    </row>
    <row r="124" spans="1:13" s="6" customFormat="1" ht="25.5">
      <c r="A124" s="37" t="s">
        <v>239</v>
      </c>
      <c r="B124" s="10" t="s">
        <v>17</v>
      </c>
      <c r="C124" s="102" t="s">
        <v>60</v>
      </c>
      <c r="D124" s="102" t="s">
        <v>259</v>
      </c>
      <c r="E124" s="88" t="s">
        <v>240</v>
      </c>
      <c r="F124" s="129">
        <v>10</v>
      </c>
      <c r="G124" s="138"/>
      <c r="H124" s="138"/>
      <c r="I124" s="138"/>
      <c r="J124" s="138"/>
      <c r="K124" s="138">
        <f t="shared" si="7"/>
        <v>10</v>
      </c>
      <c r="L124" s="129"/>
      <c r="M124" s="129">
        <v>10</v>
      </c>
    </row>
    <row r="125" spans="1:13" s="6" customFormat="1" ht="25.5">
      <c r="A125" s="37" t="s">
        <v>241</v>
      </c>
      <c r="B125" s="10" t="s">
        <v>17</v>
      </c>
      <c r="C125" s="102" t="s">
        <v>60</v>
      </c>
      <c r="D125" s="102" t="s">
        <v>259</v>
      </c>
      <c r="E125" s="88" t="s">
        <v>242</v>
      </c>
      <c r="F125" s="129">
        <v>10</v>
      </c>
      <c r="G125" s="138"/>
      <c r="H125" s="138"/>
      <c r="I125" s="138"/>
      <c r="J125" s="138"/>
      <c r="K125" s="138">
        <f t="shared" si="7"/>
        <v>10</v>
      </c>
      <c r="L125" s="129"/>
      <c r="M125" s="129">
        <v>10</v>
      </c>
    </row>
    <row r="126" spans="1:13" s="6" customFormat="1" ht="25.5">
      <c r="A126" s="37" t="s">
        <v>243</v>
      </c>
      <c r="B126" s="10" t="s">
        <v>17</v>
      </c>
      <c r="C126" s="102" t="s">
        <v>60</v>
      </c>
      <c r="D126" s="102" t="s">
        <v>259</v>
      </c>
      <c r="E126" s="88" t="s">
        <v>244</v>
      </c>
      <c r="F126" s="129">
        <v>10</v>
      </c>
      <c r="G126" s="138"/>
      <c r="H126" s="138"/>
      <c r="I126" s="138"/>
      <c r="J126" s="138"/>
      <c r="K126" s="138">
        <f t="shared" si="7"/>
        <v>10</v>
      </c>
      <c r="L126" s="129"/>
      <c r="M126" s="129">
        <v>10</v>
      </c>
    </row>
    <row r="127" spans="1:13" s="6" customFormat="1" ht="16.5" customHeight="1">
      <c r="A127" s="119" t="s">
        <v>218</v>
      </c>
      <c r="B127" s="19" t="s">
        <v>17</v>
      </c>
      <c r="C127" s="123" t="s">
        <v>60</v>
      </c>
      <c r="D127" s="123" t="s">
        <v>260</v>
      </c>
      <c r="E127" s="44" t="s">
        <v>70</v>
      </c>
      <c r="F127" s="124">
        <v>5</v>
      </c>
      <c r="G127" s="126">
        <f>G130</f>
        <v>0</v>
      </c>
      <c r="H127" s="126">
        <f>H130</f>
        <v>0</v>
      </c>
      <c r="I127" s="126">
        <f>I130</f>
        <v>0</v>
      </c>
      <c r="J127" s="126">
        <f>J130</f>
        <v>0</v>
      </c>
      <c r="K127" s="126">
        <f t="shared" si="7"/>
        <v>5</v>
      </c>
      <c r="L127" s="124"/>
      <c r="M127" s="124">
        <f>F127+L127</f>
        <v>5</v>
      </c>
    </row>
    <row r="128" spans="1:13" s="6" customFormat="1" ht="29.25" customHeight="1">
      <c r="A128" s="37" t="s">
        <v>239</v>
      </c>
      <c r="B128" s="10" t="s">
        <v>17</v>
      </c>
      <c r="C128" s="102" t="s">
        <v>60</v>
      </c>
      <c r="D128" s="102" t="s">
        <v>260</v>
      </c>
      <c r="E128" s="88" t="s">
        <v>240</v>
      </c>
      <c r="F128" s="129">
        <v>5</v>
      </c>
      <c r="G128" s="138"/>
      <c r="H128" s="138"/>
      <c r="I128" s="138"/>
      <c r="J128" s="138"/>
      <c r="K128" s="138"/>
      <c r="L128" s="129"/>
      <c r="M128" s="129">
        <v>5</v>
      </c>
    </row>
    <row r="129" spans="1:13" s="6" customFormat="1" ht="24.75" customHeight="1">
      <c r="A129" s="37" t="s">
        <v>241</v>
      </c>
      <c r="B129" s="10" t="s">
        <v>17</v>
      </c>
      <c r="C129" s="102" t="s">
        <v>60</v>
      </c>
      <c r="D129" s="102" t="s">
        <v>260</v>
      </c>
      <c r="E129" s="88" t="s">
        <v>242</v>
      </c>
      <c r="F129" s="129">
        <v>5</v>
      </c>
      <c r="G129" s="138"/>
      <c r="H129" s="138"/>
      <c r="I129" s="138"/>
      <c r="J129" s="138"/>
      <c r="K129" s="138"/>
      <c r="L129" s="129"/>
      <c r="M129" s="129">
        <v>5</v>
      </c>
    </row>
    <row r="130" spans="1:13" s="6" customFormat="1" ht="27" customHeight="1">
      <c r="A130" s="37" t="s">
        <v>243</v>
      </c>
      <c r="B130" s="10" t="s">
        <v>17</v>
      </c>
      <c r="C130" s="102" t="s">
        <v>60</v>
      </c>
      <c r="D130" s="102" t="s">
        <v>260</v>
      </c>
      <c r="E130" s="88" t="s">
        <v>244</v>
      </c>
      <c r="F130" s="129">
        <v>5</v>
      </c>
      <c r="G130" s="138"/>
      <c r="H130" s="138"/>
      <c r="I130" s="138"/>
      <c r="J130" s="138"/>
      <c r="K130" s="138">
        <f t="shared" si="7"/>
        <v>5</v>
      </c>
      <c r="L130" s="129"/>
      <c r="M130" s="129">
        <v>5</v>
      </c>
    </row>
    <row r="131" spans="1:13" s="6" customFormat="1" ht="29.25" customHeight="1">
      <c r="A131" s="119" t="s">
        <v>219</v>
      </c>
      <c r="B131" s="19" t="s">
        <v>17</v>
      </c>
      <c r="C131" s="123" t="s">
        <v>60</v>
      </c>
      <c r="D131" s="123" t="s">
        <v>261</v>
      </c>
      <c r="E131" s="44" t="s">
        <v>70</v>
      </c>
      <c r="F131" s="124">
        <v>11</v>
      </c>
      <c r="G131" s="126">
        <f>G132</f>
        <v>0</v>
      </c>
      <c r="H131" s="126">
        <f>H132</f>
        <v>0</v>
      </c>
      <c r="I131" s="126">
        <f>I132</f>
        <v>0</v>
      </c>
      <c r="J131" s="126">
        <f>J132</f>
        <v>0</v>
      </c>
      <c r="K131" s="126">
        <f t="shared" si="7"/>
        <v>11</v>
      </c>
      <c r="L131" s="124">
        <v>29</v>
      </c>
      <c r="M131" s="124">
        <v>11</v>
      </c>
    </row>
    <row r="132" spans="1:13" s="6" customFormat="1" ht="26.25" customHeight="1">
      <c r="A132" s="37" t="s">
        <v>239</v>
      </c>
      <c r="B132" s="10" t="s">
        <v>17</v>
      </c>
      <c r="C132" s="102" t="s">
        <v>60</v>
      </c>
      <c r="D132" s="102" t="s">
        <v>261</v>
      </c>
      <c r="E132" s="88" t="s">
        <v>240</v>
      </c>
      <c r="F132" s="129">
        <v>11</v>
      </c>
      <c r="G132" s="138"/>
      <c r="H132" s="138"/>
      <c r="I132" s="138"/>
      <c r="J132" s="138"/>
      <c r="K132" s="138">
        <f t="shared" si="7"/>
        <v>11</v>
      </c>
      <c r="L132" s="129">
        <v>29</v>
      </c>
      <c r="M132" s="129">
        <f>F132+L132</f>
        <v>40</v>
      </c>
    </row>
    <row r="133" spans="1:13" ht="25.5" hidden="1">
      <c r="A133" s="37" t="s">
        <v>241</v>
      </c>
      <c r="B133" s="10" t="s">
        <v>18</v>
      </c>
      <c r="C133" s="10" t="s">
        <v>51</v>
      </c>
      <c r="D133" s="102" t="s">
        <v>261</v>
      </c>
      <c r="E133" s="10" t="s">
        <v>70</v>
      </c>
      <c r="F133" s="139"/>
      <c r="G133" s="140">
        <f>G134+G138+G151+G158</f>
        <v>0</v>
      </c>
      <c r="H133" s="140">
        <f>H134+H138+H151+H158</f>
        <v>0</v>
      </c>
      <c r="I133" s="140"/>
      <c r="J133" s="140">
        <f>J134+J138+J151+J158</f>
        <v>0</v>
      </c>
      <c r="K133" s="138">
        <f t="shared" si="7"/>
        <v>0</v>
      </c>
      <c r="L133" s="139"/>
      <c r="M133" s="139"/>
    </row>
    <row r="134" spans="1:13" s="13" customFormat="1" ht="25.5" hidden="1">
      <c r="A134" s="37" t="s">
        <v>243</v>
      </c>
      <c r="B134" s="10" t="s">
        <v>18</v>
      </c>
      <c r="C134" s="10" t="s">
        <v>11</v>
      </c>
      <c r="D134" s="102" t="s">
        <v>261</v>
      </c>
      <c r="E134" s="10" t="s">
        <v>70</v>
      </c>
      <c r="F134" s="139"/>
      <c r="G134" s="140">
        <f>G135</f>
        <v>0</v>
      </c>
      <c r="H134" s="140">
        <f>H135</f>
        <v>0</v>
      </c>
      <c r="I134" s="140"/>
      <c r="J134" s="140">
        <f>J135</f>
        <v>0</v>
      </c>
      <c r="K134" s="138">
        <f t="shared" si="7"/>
        <v>0</v>
      </c>
      <c r="L134" s="139"/>
      <c r="M134" s="139"/>
    </row>
    <row r="135" spans="1:13" s="13" customFormat="1" hidden="1">
      <c r="A135" s="38" t="s">
        <v>89</v>
      </c>
      <c r="B135" s="20" t="s">
        <v>18</v>
      </c>
      <c r="C135" s="20" t="s">
        <v>11</v>
      </c>
      <c r="D135" s="102" t="s">
        <v>261</v>
      </c>
      <c r="E135" s="20" t="s">
        <v>70</v>
      </c>
      <c r="F135" s="139"/>
      <c r="G135" s="140">
        <f>G136</f>
        <v>0</v>
      </c>
      <c r="H135" s="140">
        <f>H136</f>
        <v>0</v>
      </c>
      <c r="I135" s="140"/>
      <c r="J135" s="140">
        <f>J136</f>
        <v>0</v>
      </c>
      <c r="K135" s="138">
        <f t="shared" si="7"/>
        <v>0</v>
      </c>
      <c r="L135" s="139"/>
      <c r="M135" s="139"/>
    </row>
    <row r="136" spans="1:13" s="9" customFormat="1" ht="25.5" hidden="1">
      <c r="A136" s="17" t="s">
        <v>19</v>
      </c>
      <c r="B136" s="5" t="s">
        <v>18</v>
      </c>
      <c r="C136" s="5" t="s">
        <v>11</v>
      </c>
      <c r="D136" s="102" t="s">
        <v>261</v>
      </c>
      <c r="E136" s="5" t="s">
        <v>70</v>
      </c>
      <c r="F136" s="141"/>
      <c r="G136" s="142"/>
      <c r="H136" s="138">
        <f>F136+G136</f>
        <v>0</v>
      </c>
      <c r="I136" s="138"/>
      <c r="J136" s="138"/>
      <c r="K136" s="138">
        <f t="shared" si="7"/>
        <v>0</v>
      </c>
      <c r="L136" s="141"/>
      <c r="M136" s="141"/>
    </row>
    <row r="137" spans="1:13" s="9" customFormat="1" hidden="1">
      <c r="A137" s="17" t="s">
        <v>145</v>
      </c>
      <c r="B137" s="5" t="s">
        <v>18</v>
      </c>
      <c r="C137" s="5" t="s">
        <v>11</v>
      </c>
      <c r="D137" s="102" t="s">
        <v>261</v>
      </c>
      <c r="E137" s="5" t="s">
        <v>146</v>
      </c>
      <c r="F137" s="141"/>
      <c r="G137" s="142"/>
      <c r="H137" s="138"/>
      <c r="I137" s="138"/>
      <c r="J137" s="138"/>
      <c r="K137" s="138">
        <f t="shared" si="7"/>
        <v>0</v>
      </c>
      <c r="L137" s="141"/>
      <c r="M137" s="141"/>
    </row>
    <row r="138" spans="1:13" ht="14.25" hidden="1">
      <c r="A138" s="37" t="s">
        <v>32</v>
      </c>
      <c r="B138" s="3" t="s">
        <v>18</v>
      </c>
      <c r="C138" s="3" t="s">
        <v>21</v>
      </c>
      <c r="D138" s="102" t="s">
        <v>261</v>
      </c>
      <c r="E138" s="3" t="s">
        <v>70</v>
      </c>
      <c r="F138" s="139"/>
      <c r="G138" s="138">
        <f>G139+G142+G148+G146</f>
        <v>0</v>
      </c>
      <c r="H138" s="138">
        <f>H139+H142+H148+H146</f>
        <v>0</v>
      </c>
      <c r="I138" s="138">
        <f>I139+I142+I148+I146</f>
        <v>0</v>
      </c>
      <c r="J138" s="138">
        <f>J139+J142+J148+J146</f>
        <v>0</v>
      </c>
      <c r="K138" s="138">
        <f t="shared" si="7"/>
        <v>0</v>
      </c>
      <c r="L138" s="139"/>
      <c r="M138" s="139"/>
    </row>
    <row r="139" spans="1:13" ht="25.5" hidden="1">
      <c r="A139" s="37" t="s">
        <v>33</v>
      </c>
      <c r="B139" s="4" t="s">
        <v>18</v>
      </c>
      <c r="C139" s="4" t="s">
        <v>21</v>
      </c>
      <c r="D139" s="102" t="s">
        <v>261</v>
      </c>
      <c r="E139" s="4" t="s">
        <v>70</v>
      </c>
      <c r="F139" s="139"/>
      <c r="G139" s="138">
        <f>G140</f>
        <v>0</v>
      </c>
      <c r="H139" s="138">
        <f>H140</f>
        <v>0</v>
      </c>
      <c r="I139" s="138"/>
      <c r="J139" s="138">
        <f>J140</f>
        <v>0</v>
      </c>
      <c r="K139" s="138">
        <f t="shared" si="7"/>
        <v>0</v>
      </c>
      <c r="L139" s="139"/>
      <c r="M139" s="139"/>
    </row>
    <row r="140" spans="1:13" ht="25.5" hidden="1">
      <c r="A140" s="17" t="s">
        <v>19</v>
      </c>
      <c r="B140" s="5" t="s">
        <v>18</v>
      </c>
      <c r="C140" s="5" t="s">
        <v>21</v>
      </c>
      <c r="D140" s="102" t="s">
        <v>261</v>
      </c>
      <c r="E140" s="5" t="s">
        <v>70</v>
      </c>
      <c r="F140" s="139"/>
      <c r="G140" s="138"/>
      <c r="H140" s="138">
        <f>F140+G140</f>
        <v>0</v>
      </c>
      <c r="I140" s="138"/>
      <c r="J140" s="138"/>
      <c r="K140" s="138">
        <f t="shared" si="7"/>
        <v>0</v>
      </c>
      <c r="L140" s="139"/>
      <c r="M140" s="139"/>
    </row>
    <row r="141" spans="1:13" hidden="1">
      <c r="A141" s="17" t="s">
        <v>145</v>
      </c>
      <c r="B141" s="5" t="s">
        <v>18</v>
      </c>
      <c r="C141" s="5" t="s">
        <v>21</v>
      </c>
      <c r="D141" s="102" t="s">
        <v>261</v>
      </c>
      <c r="E141" s="5" t="s">
        <v>146</v>
      </c>
      <c r="F141" s="139"/>
      <c r="G141" s="138"/>
      <c r="H141" s="138"/>
      <c r="I141" s="138"/>
      <c r="J141" s="138"/>
      <c r="K141" s="138">
        <f t="shared" si="7"/>
        <v>0</v>
      </c>
      <c r="L141" s="139"/>
      <c r="M141" s="139"/>
    </row>
    <row r="142" spans="1:13" hidden="1">
      <c r="A142" s="37" t="s">
        <v>34</v>
      </c>
      <c r="B142" s="4" t="s">
        <v>18</v>
      </c>
      <c r="C142" s="4" t="s">
        <v>21</v>
      </c>
      <c r="D142" s="102" t="s">
        <v>261</v>
      </c>
      <c r="E142" s="4" t="s">
        <v>70</v>
      </c>
      <c r="F142" s="139"/>
      <c r="G142" s="138">
        <f>G143</f>
        <v>0</v>
      </c>
      <c r="H142" s="138">
        <f>H143</f>
        <v>0</v>
      </c>
      <c r="I142" s="138"/>
      <c r="J142" s="138">
        <f>J143</f>
        <v>0</v>
      </c>
      <c r="K142" s="138">
        <f t="shared" si="7"/>
        <v>0</v>
      </c>
      <c r="L142" s="139"/>
      <c r="M142" s="139"/>
    </row>
    <row r="143" spans="1:13" ht="25.5" hidden="1">
      <c r="A143" s="17" t="s">
        <v>19</v>
      </c>
      <c r="B143" s="5" t="s">
        <v>18</v>
      </c>
      <c r="C143" s="5" t="s">
        <v>21</v>
      </c>
      <c r="D143" s="102" t="s">
        <v>261</v>
      </c>
      <c r="E143" s="5" t="s">
        <v>70</v>
      </c>
      <c r="F143" s="139"/>
      <c r="G143" s="138">
        <f>G144</f>
        <v>0</v>
      </c>
      <c r="H143" s="138">
        <f>H144</f>
        <v>0</v>
      </c>
      <c r="I143" s="138">
        <f>I144</f>
        <v>0</v>
      </c>
      <c r="J143" s="138">
        <f>J144</f>
        <v>0</v>
      </c>
      <c r="K143" s="138">
        <f t="shared" si="7"/>
        <v>0</v>
      </c>
      <c r="L143" s="139"/>
      <c r="M143" s="139"/>
    </row>
    <row r="144" spans="1:13" ht="13.5" hidden="1" customHeight="1">
      <c r="A144" s="17" t="s">
        <v>145</v>
      </c>
      <c r="B144" s="5" t="s">
        <v>18</v>
      </c>
      <c r="C144" s="5" t="s">
        <v>21</v>
      </c>
      <c r="D144" s="102" t="s">
        <v>261</v>
      </c>
      <c r="E144" s="5" t="s">
        <v>146</v>
      </c>
      <c r="F144" s="139"/>
      <c r="G144" s="138"/>
      <c r="H144" s="138">
        <f>F144+G144</f>
        <v>0</v>
      </c>
      <c r="I144" s="138"/>
      <c r="J144" s="138"/>
      <c r="K144" s="138">
        <f t="shared" si="7"/>
        <v>0</v>
      </c>
      <c r="L144" s="139"/>
      <c r="M144" s="139"/>
    </row>
    <row r="145" spans="1:13" hidden="1">
      <c r="A145" s="17"/>
      <c r="B145" s="5"/>
      <c r="C145" s="5"/>
      <c r="D145" s="102" t="s">
        <v>261</v>
      </c>
      <c r="E145" s="5"/>
      <c r="F145" s="139"/>
      <c r="G145" s="138"/>
      <c r="H145" s="138"/>
      <c r="I145" s="138"/>
      <c r="J145" s="138"/>
      <c r="K145" s="138">
        <f t="shared" si="7"/>
        <v>0</v>
      </c>
      <c r="L145" s="139"/>
      <c r="M145" s="139"/>
    </row>
    <row r="146" spans="1:13" hidden="1">
      <c r="A146" s="17"/>
      <c r="B146" s="5"/>
      <c r="C146" s="5"/>
      <c r="D146" s="102" t="s">
        <v>261</v>
      </c>
      <c r="E146" s="5"/>
      <c r="F146" s="139"/>
      <c r="G146" s="138"/>
      <c r="H146" s="138"/>
      <c r="I146" s="138"/>
      <c r="J146" s="138"/>
      <c r="K146" s="138">
        <f t="shared" si="7"/>
        <v>0</v>
      </c>
      <c r="L146" s="139"/>
      <c r="M146" s="139"/>
    </row>
    <row r="147" spans="1:13" hidden="1">
      <c r="A147" s="17"/>
      <c r="B147" s="5"/>
      <c r="C147" s="5"/>
      <c r="D147" s="102" t="s">
        <v>261</v>
      </c>
      <c r="E147" s="5"/>
      <c r="F147" s="139"/>
      <c r="G147" s="138"/>
      <c r="H147" s="138"/>
      <c r="I147" s="138"/>
      <c r="J147" s="138"/>
      <c r="K147" s="138">
        <f t="shared" si="7"/>
        <v>0</v>
      </c>
      <c r="L147" s="139"/>
      <c r="M147" s="139"/>
    </row>
    <row r="148" spans="1:13" s="13" customFormat="1" ht="21" hidden="1" customHeight="1">
      <c r="A148" s="38" t="s">
        <v>106</v>
      </c>
      <c r="B148" s="20" t="s">
        <v>18</v>
      </c>
      <c r="C148" s="20" t="s">
        <v>21</v>
      </c>
      <c r="D148" s="102" t="s">
        <v>261</v>
      </c>
      <c r="E148" s="20" t="s">
        <v>70</v>
      </c>
      <c r="F148" s="139"/>
      <c r="G148" s="138"/>
      <c r="H148" s="138"/>
      <c r="I148" s="138"/>
      <c r="J148" s="138"/>
      <c r="K148" s="138">
        <f t="shared" si="7"/>
        <v>0</v>
      </c>
      <c r="L148" s="139"/>
      <c r="M148" s="139"/>
    </row>
    <row r="149" spans="1:13" ht="25.5" hidden="1">
      <c r="A149" s="17" t="s">
        <v>110</v>
      </c>
      <c r="B149" s="5" t="s">
        <v>18</v>
      </c>
      <c r="C149" s="5" t="s">
        <v>21</v>
      </c>
      <c r="D149" s="102" t="s">
        <v>261</v>
      </c>
      <c r="E149" s="5" t="s">
        <v>70</v>
      </c>
      <c r="F149" s="139"/>
      <c r="G149" s="138"/>
      <c r="H149" s="138"/>
      <c r="I149" s="138"/>
      <c r="J149" s="138"/>
      <c r="K149" s="138">
        <f t="shared" si="7"/>
        <v>0</v>
      </c>
      <c r="L149" s="139"/>
      <c r="M149" s="139"/>
    </row>
    <row r="150" spans="1:13" hidden="1">
      <c r="A150" s="17" t="s">
        <v>145</v>
      </c>
      <c r="B150" s="5" t="s">
        <v>18</v>
      </c>
      <c r="C150" s="5" t="s">
        <v>21</v>
      </c>
      <c r="D150" s="102" t="s">
        <v>261</v>
      </c>
      <c r="E150" s="5" t="s">
        <v>146</v>
      </c>
      <c r="F150" s="139"/>
      <c r="G150" s="138"/>
      <c r="H150" s="138"/>
      <c r="I150" s="138"/>
      <c r="J150" s="138"/>
      <c r="K150" s="138">
        <f t="shared" si="7"/>
        <v>0</v>
      </c>
      <c r="L150" s="139"/>
      <c r="M150" s="139"/>
    </row>
    <row r="151" spans="1:13" ht="14.25" hidden="1" customHeight="1">
      <c r="A151" s="37" t="s">
        <v>35</v>
      </c>
      <c r="B151" s="3" t="s">
        <v>18</v>
      </c>
      <c r="C151" s="3" t="s">
        <v>18</v>
      </c>
      <c r="D151" s="102" t="s">
        <v>261</v>
      </c>
      <c r="E151" s="3" t="s">
        <v>70</v>
      </c>
      <c r="F151" s="139"/>
      <c r="G151" s="138">
        <f>G152+G155</f>
        <v>0</v>
      </c>
      <c r="H151" s="138">
        <f>F151+G151</f>
        <v>0</v>
      </c>
      <c r="I151" s="138"/>
      <c r="J151" s="138"/>
      <c r="K151" s="138">
        <f t="shared" si="7"/>
        <v>0</v>
      </c>
      <c r="L151" s="139"/>
      <c r="M151" s="139"/>
    </row>
    <row r="152" spans="1:13" ht="26.25" hidden="1" customHeight="1">
      <c r="A152" s="37" t="s">
        <v>52</v>
      </c>
      <c r="B152" s="4" t="s">
        <v>18</v>
      </c>
      <c r="C152" s="4" t="s">
        <v>18</v>
      </c>
      <c r="D152" s="102" t="s">
        <v>261</v>
      </c>
      <c r="E152" s="4" t="s">
        <v>70</v>
      </c>
      <c r="F152" s="139"/>
      <c r="G152" s="138">
        <f>G153</f>
        <v>0</v>
      </c>
      <c r="H152" s="138">
        <f>F152+G152</f>
        <v>0</v>
      </c>
      <c r="I152" s="138"/>
      <c r="J152" s="138"/>
      <c r="K152" s="138">
        <f t="shared" si="7"/>
        <v>0</v>
      </c>
      <c r="L152" s="139"/>
      <c r="M152" s="139"/>
    </row>
    <row r="153" spans="1:13" s="13" customFormat="1" ht="18.600000000000001" hidden="1" customHeight="1">
      <c r="A153" s="38" t="s">
        <v>211</v>
      </c>
      <c r="B153" s="20" t="s">
        <v>18</v>
      </c>
      <c r="C153" s="20" t="s">
        <v>18</v>
      </c>
      <c r="D153" s="102" t="s">
        <v>261</v>
      </c>
      <c r="E153" s="20" t="s">
        <v>70</v>
      </c>
      <c r="F153" s="139"/>
      <c r="G153" s="138"/>
      <c r="H153" s="138">
        <f>F153+G153</f>
        <v>0</v>
      </c>
      <c r="I153" s="138"/>
      <c r="J153" s="138"/>
      <c r="K153" s="138">
        <f t="shared" si="7"/>
        <v>0</v>
      </c>
      <c r="L153" s="139"/>
      <c r="M153" s="139"/>
    </row>
    <row r="154" spans="1:13" s="9" customFormat="1" ht="23.25" hidden="1" customHeight="1">
      <c r="A154" s="17" t="s">
        <v>125</v>
      </c>
      <c r="B154" s="5" t="s">
        <v>18</v>
      </c>
      <c r="C154" s="5" t="s">
        <v>18</v>
      </c>
      <c r="D154" s="102" t="s">
        <v>261</v>
      </c>
      <c r="E154" s="5" t="s">
        <v>126</v>
      </c>
      <c r="F154" s="141"/>
      <c r="G154" s="143"/>
      <c r="H154" s="143"/>
      <c r="I154" s="143"/>
      <c r="J154" s="143"/>
      <c r="K154" s="138">
        <f t="shared" si="7"/>
        <v>0</v>
      </c>
      <c r="L154" s="141"/>
      <c r="M154" s="141"/>
    </row>
    <row r="155" spans="1:13" ht="25.5" hidden="1">
      <c r="A155" s="37" t="s">
        <v>148</v>
      </c>
      <c r="B155" s="4" t="s">
        <v>18</v>
      </c>
      <c r="C155" s="4" t="s">
        <v>18</v>
      </c>
      <c r="D155" s="102" t="s">
        <v>261</v>
      </c>
      <c r="E155" s="4" t="s">
        <v>70</v>
      </c>
      <c r="F155" s="139"/>
      <c r="G155" s="138"/>
      <c r="H155" s="138">
        <f>F155+G155</f>
        <v>0</v>
      </c>
      <c r="I155" s="138"/>
      <c r="J155" s="138"/>
      <c r="K155" s="138">
        <f t="shared" si="7"/>
        <v>0</v>
      </c>
      <c r="L155" s="139"/>
      <c r="M155" s="139"/>
    </row>
    <row r="156" spans="1:13" hidden="1">
      <c r="A156" s="17" t="s">
        <v>149</v>
      </c>
      <c r="B156" s="5" t="s">
        <v>18</v>
      </c>
      <c r="C156" s="5" t="s">
        <v>18</v>
      </c>
      <c r="D156" s="102" t="s">
        <v>261</v>
      </c>
      <c r="E156" s="5" t="s">
        <v>70</v>
      </c>
      <c r="F156" s="139"/>
      <c r="G156" s="138"/>
      <c r="H156" s="138">
        <f>F156+G156</f>
        <v>0</v>
      </c>
      <c r="I156" s="138"/>
      <c r="J156" s="138"/>
      <c r="K156" s="138">
        <f t="shared" si="7"/>
        <v>0</v>
      </c>
      <c r="L156" s="139"/>
      <c r="M156" s="139"/>
    </row>
    <row r="157" spans="1:13" ht="25.5" hidden="1">
      <c r="A157" s="17" t="s">
        <v>125</v>
      </c>
      <c r="B157" s="5" t="s">
        <v>18</v>
      </c>
      <c r="C157" s="5" t="s">
        <v>18</v>
      </c>
      <c r="D157" s="102" t="s">
        <v>261</v>
      </c>
      <c r="E157" s="5" t="s">
        <v>126</v>
      </c>
      <c r="F157" s="139"/>
      <c r="G157" s="138"/>
      <c r="H157" s="138"/>
      <c r="I157" s="138"/>
      <c r="J157" s="138"/>
      <c r="K157" s="138">
        <f t="shared" si="7"/>
        <v>0</v>
      </c>
      <c r="L157" s="139"/>
      <c r="M157" s="139"/>
    </row>
    <row r="158" spans="1:13" s="11" customFormat="1" ht="14.25" hidden="1">
      <c r="A158" s="38" t="s">
        <v>90</v>
      </c>
      <c r="B158" s="10" t="s">
        <v>18</v>
      </c>
      <c r="C158" s="10" t="s">
        <v>22</v>
      </c>
      <c r="D158" s="102" t="s">
        <v>261</v>
      </c>
      <c r="E158" s="10" t="s">
        <v>151</v>
      </c>
      <c r="F158" s="144"/>
      <c r="G158" s="145">
        <f>G161+G159</f>
        <v>0</v>
      </c>
      <c r="H158" s="145">
        <f>H161+H159</f>
        <v>0</v>
      </c>
      <c r="I158" s="145"/>
      <c r="J158" s="145">
        <f>J161+J159</f>
        <v>0</v>
      </c>
      <c r="K158" s="138">
        <f t="shared" si="7"/>
        <v>0</v>
      </c>
      <c r="L158" s="144"/>
      <c r="M158" s="144"/>
    </row>
    <row r="159" spans="1:13" s="11" customFormat="1" ht="25.5" hidden="1">
      <c r="A159" s="38" t="s">
        <v>150</v>
      </c>
      <c r="B159" s="10" t="s">
        <v>18</v>
      </c>
      <c r="C159" s="10" t="s">
        <v>22</v>
      </c>
      <c r="D159" s="102" t="s">
        <v>261</v>
      </c>
      <c r="E159" s="10" t="s">
        <v>70</v>
      </c>
      <c r="F159" s="144"/>
      <c r="G159" s="145">
        <f>G160</f>
        <v>0</v>
      </c>
      <c r="H159" s="145">
        <f>H160</f>
        <v>0</v>
      </c>
      <c r="I159" s="145"/>
      <c r="J159" s="145">
        <f>J160</f>
        <v>0</v>
      </c>
      <c r="K159" s="138">
        <f t="shared" si="7"/>
        <v>0</v>
      </c>
      <c r="L159" s="144"/>
      <c r="M159" s="144"/>
    </row>
    <row r="160" spans="1:13" s="11" customFormat="1" ht="25.5" hidden="1">
      <c r="A160" s="38" t="s">
        <v>19</v>
      </c>
      <c r="B160" s="10" t="s">
        <v>18</v>
      </c>
      <c r="C160" s="10" t="s">
        <v>22</v>
      </c>
      <c r="D160" s="102" t="s">
        <v>261</v>
      </c>
      <c r="E160" s="10" t="s">
        <v>70</v>
      </c>
      <c r="F160" s="144"/>
      <c r="G160" s="145"/>
      <c r="H160" s="138">
        <f>F160+G160</f>
        <v>0</v>
      </c>
      <c r="I160" s="138"/>
      <c r="J160" s="138"/>
      <c r="K160" s="138">
        <f t="shared" si="7"/>
        <v>0</v>
      </c>
      <c r="L160" s="144"/>
      <c r="M160" s="144"/>
    </row>
    <row r="161" spans="1:13" ht="63.75" hidden="1">
      <c r="A161" s="38" t="s">
        <v>75</v>
      </c>
      <c r="B161" s="5" t="s">
        <v>18</v>
      </c>
      <c r="C161" s="5" t="s">
        <v>22</v>
      </c>
      <c r="D161" s="102" t="s">
        <v>261</v>
      </c>
      <c r="E161" s="5"/>
      <c r="F161" s="139"/>
      <c r="G161" s="138">
        <f>G162</f>
        <v>0</v>
      </c>
      <c r="H161" s="138">
        <f>F161+G161</f>
        <v>0</v>
      </c>
      <c r="I161" s="138"/>
      <c r="J161" s="138"/>
      <c r="K161" s="138">
        <f t="shared" si="7"/>
        <v>0</v>
      </c>
      <c r="L161" s="139"/>
      <c r="M161" s="139"/>
    </row>
    <row r="162" spans="1:13" ht="25.5" hidden="1">
      <c r="A162" s="17" t="s">
        <v>19</v>
      </c>
      <c r="B162" s="5" t="s">
        <v>18</v>
      </c>
      <c r="C162" s="5" t="s">
        <v>22</v>
      </c>
      <c r="D162" s="102" t="s">
        <v>261</v>
      </c>
      <c r="E162" s="5" t="s">
        <v>20</v>
      </c>
      <c r="F162" s="139"/>
      <c r="G162" s="138"/>
      <c r="H162" s="138">
        <f>F162+G162</f>
        <v>0</v>
      </c>
      <c r="I162" s="138"/>
      <c r="J162" s="138"/>
      <c r="K162" s="138">
        <f t="shared" si="7"/>
        <v>0</v>
      </c>
      <c r="L162" s="139"/>
      <c r="M162" s="139"/>
    </row>
    <row r="163" spans="1:13" hidden="1">
      <c r="A163" s="17" t="s">
        <v>145</v>
      </c>
      <c r="B163" s="5" t="s">
        <v>18</v>
      </c>
      <c r="C163" s="5" t="s">
        <v>22</v>
      </c>
      <c r="D163" s="102" t="s">
        <v>261</v>
      </c>
      <c r="E163" s="5" t="s">
        <v>146</v>
      </c>
      <c r="F163" s="139"/>
      <c r="G163" s="138"/>
      <c r="H163" s="138"/>
      <c r="I163" s="138"/>
      <c r="J163" s="138"/>
      <c r="K163" s="138">
        <f t="shared" si="7"/>
        <v>0</v>
      </c>
      <c r="L163" s="139"/>
      <c r="M163" s="139"/>
    </row>
    <row r="164" spans="1:13" ht="31.5" customHeight="1">
      <c r="A164" s="37" t="s">
        <v>241</v>
      </c>
      <c r="B164" s="5" t="s">
        <v>17</v>
      </c>
      <c r="C164" s="5" t="s">
        <v>60</v>
      </c>
      <c r="D164" s="102" t="s">
        <v>261</v>
      </c>
      <c r="E164" s="5" t="s">
        <v>242</v>
      </c>
      <c r="F164" s="136">
        <v>11</v>
      </c>
      <c r="G164" s="138"/>
      <c r="H164" s="138"/>
      <c r="I164" s="138"/>
      <c r="J164" s="138"/>
      <c r="K164" s="138"/>
      <c r="L164" s="129">
        <v>29</v>
      </c>
      <c r="M164" s="136">
        <v>11</v>
      </c>
    </row>
    <row r="165" spans="1:13" ht="30" customHeight="1">
      <c r="A165" s="37" t="s">
        <v>243</v>
      </c>
      <c r="B165" s="5" t="s">
        <v>17</v>
      </c>
      <c r="C165" s="5" t="s">
        <v>60</v>
      </c>
      <c r="D165" s="102" t="s">
        <v>261</v>
      </c>
      <c r="E165" s="5" t="s">
        <v>244</v>
      </c>
      <c r="F165" s="136">
        <v>11</v>
      </c>
      <c r="G165" s="138"/>
      <c r="H165" s="138"/>
      <c r="I165" s="138"/>
      <c r="J165" s="138"/>
      <c r="K165" s="138"/>
      <c r="L165" s="129">
        <v>29</v>
      </c>
      <c r="M165" s="136">
        <v>11</v>
      </c>
    </row>
    <row r="166" spans="1:13" s="2" customFormat="1" ht="15">
      <c r="A166" s="78" t="s">
        <v>262</v>
      </c>
      <c r="B166" s="19" t="s">
        <v>25</v>
      </c>
      <c r="C166" s="19" t="s">
        <v>51</v>
      </c>
      <c r="D166" s="123" t="s">
        <v>245</v>
      </c>
      <c r="E166" s="19" t="s">
        <v>70</v>
      </c>
      <c r="F166" s="69">
        <v>304.10000000000002</v>
      </c>
      <c r="G166" s="69" t="e">
        <f>G167+G172+G178+G175</f>
        <v>#REF!</v>
      </c>
      <c r="H166" s="69" t="e">
        <f>H167+H172+H178+H175</f>
        <v>#REF!</v>
      </c>
      <c r="I166" s="69"/>
      <c r="J166" s="69" t="e">
        <f>J167+J172+J178+J175</f>
        <v>#REF!</v>
      </c>
      <c r="K166" s="111" t="e">
        <f t="shared" si="7"/>
        <v>#REF!</v>
      </c>
      <c r="L166" s="112"/>
      <c r="M166" s="69">
        <f>F166+L166</f>
        <v>304.10000000000002</v>
      </c>
    </row>
    <row r="167" spans="1:13" ht="14.25">
      <c r="A167" s="37" t="s">
        <v>232</v>
      </c>
      <c r="B167" s="3" t="s">
        <v>25</v>
      </c>
      <c r="C167" s="3" t="s">
        <v>11</v>
      </c>
      <c r="D167" s="123" t="s">
        <v>245</v>
      </c>
      <c r="E167" s="3" t="s">
        <v>70</v>
      </c>
      <c r="F167" s="70">
        <v>304.10000000000002</v>
      </c>
      <c r="G167" s="91" t="e">
        <f>#REF!+#REF!+G171</f>
        <v>#REF!</v>
      </c>
      <c r="H167" s="91" t="e">
        <f>#REF!+#REF!+H171</f>
        <v>#REF!</v>
      </c>
      <c r="I167" s="91"/>
      <c r="J167" s="91" t="e">
        <f>#REF!+#REF!+J171</f>
        <v>#REF!</v>
      </c>
      <c r="K167" s="91" t="e">
        <f t="shared" si="7"/>
        <v>#REF!</v>
      </c>
      <c r="L167" s="92"/>
      <c r="M167" s="70">
        <f>F167+L167</f>
        <v>304.10000000000002</v>
      </c>
    </row>
    <row r="168" spans="1:13" s="9" customFormat="1" ht="25.5">
      <c r="A168" s="17" t="s">
        <v>263</v>
      </c>
      <c r="B168" s="5" t="s">
        <v>25</v>
      </c>
      <c r="C168" s="5" t="s">
        <v>11</v>
      </c>
      <c r="D168" s="123" t="s">
        <v>267</v>
      </c>
      <c r="E168" s="5" t="s">
        <v>70</v>
      </c>
      <c r="F168" s="70">
        <v>304.10000000000002</v>
      </c>
      <c r="G168" s="71"/>
      <c r="H168" s="91"/>
      <c r="I168" s="91"/>
      <c r="J168" s="91"/>
      <c r="K168" s="91">
        <f t="shared" si="7"/>
        <v>304.10000000000002</v>
      </c>
      <c r="L168" s="92"/>
      <c r="M168" s="70">
        <f>F168+L168</f>
        <v>304.10000000000002</v>
      </c>
    </row>
    <row r="169" spans="1:13" s="11" customFormat="1" ht="31.5" hidden="1" customHeight="1">
      <c r="A169" s="38" t="s">
        <v>205</v>
      </c>
      <c r="B169" s="10" t="s">
        <v>25</v>
      </c>
      <c r="C169" s="10" t="s">
        <v>11</v>
      </c>
      <c r="D169" s="10" t="s">
        <v>206</v>
      </c>
      <c r="E169" s="10" t="s">
        <v>70</v>
      </c>
      <c r="F169" s="95"/>
      <c r="G169" s="101"/>
      <c r="H169" s="101"/>
      <c r="I169" s="101"/>
      <c r="J169" s="101"/>
      <c r="K169" s="91">
        <f t="shared" si="7"/>
        <v>0</v>
      </c>
      <c r="L169" s="95"/>
      <c r="M169" s="95"/>
    </row>
    <row r="170" spans="1:13" s="13" customFormat="1" ht="30.75" hidden="1" customHeight="1">
      <c r="A170" s="38" t="s">
        <v>207</v>
      </c>
      <c r="B170" s="20" t="s">
        <v>25</v>
      </c>
      <c r="C170" s="20" t="s">
        <v>11</v>
      </c>
      <c r="D170" s="20" t="s">
        <v>208</v>
      </c>
      <c r="E170" s="20" t="s">
        <v>70</v>
      </c>
      <c r="F170" s="94"/>
      <c r="G170" s="91"/>
      <c r="H170" s="91"/>
      <c r="I170" s="91"/>
      <c r="J170" s="91"/>
      <c r="K170" s="91">
        <f t="shared" si="7"/>
        <v>0</v>
      </c>
      <c r="L170" s="94"/>
      <c r="M170" s="94"/>
    </row>
    <row r="171" spans="1:13" ht="16.5" hidden="1" customHeight="1">
      <c r="A171" s="37" t="s">
        <v>145</v>
      </c>
      <c r="B171" s="4" t="s">
        <v>25</v>
      </c>
      <c r="C171" s="4" t="s">
        <v>11</v>
      </c>
      <c r="D171" s="4" t="s">
        <v>208</v>
      </c>
      <c r="E171" s="4" t="s">
        <v>146</v>
      </c>
      <c r="F171" s="94"/>
      <c r="G171" s="91"/>
      <c r="H171" s="91"/>
      <c r="I171" s="91"/>
      <c r="J171" s="91"/>
      <c r="K171" s="91">
        <f t="shared" si="7"/>
        <v>0</v>
      </c>
      <c r="L171" s="94"/>
      <c r="M171" s="94"/>
    </row>
    <row r="172" spans="1:13" hidden="1">
      <c r="A172" s="17" t="s">
        <v>76</v>
      </c>
      <c r="B172" s="5" t="s">
        <v>25</v>
      </c>
      <c r="C172" s="5" t="s">
        <v>16</v>
      </c>
      <c r="D172" s="5" t="s">
        <v>119</v>
      </c>
      <c r="E172" s="5" t="s">
        <v>70</v>
      </c>
      <c r="F172" s="94"/>
      <c r="G172" s="91"/>
      <c r="H172" s="91">
        <f>F172+G172</f>
        <v>0</v>
      </c>
      <c r="I172" s="91"/>
      <c r="J172" s="91"/>
      <c r="K172" s="91">
        <f t="shared" si="7"/>
        <v>0</v>
      </c>
      <c r="L172" s="94"/>
      <c r="M172" s="94"/>
    </row>
    <row r="173" spans="1:13" ht="25.5" hidden="1">
      <c r="A173" s="17" t="s">
        <v>77</v>
      </c>
      <c r="B173" s="5" t="s">
        <v>25</v>
      </c>
      <c r="C173" s="5" t="s">
        <v>16</v>
      </c>
      <c r="D173" s="5" t="s">
        <v>152</v>
      </c>
      <c r="E173" s="5" t="s">
        <v>70</v>
      </c>
      <c r="F173" s="94"/>
      <c r="G173" s="91"/>
      <c r="H173" s="91">
        <f>F173+G173</f>
        <v>0</v>
      </c>
      <c r="I173" s="91"/>
      <c r="J173" s="91"/>
      <c r="K173" s="91">
        <f t="shared" si="7"/>
        <v>0</v>
      </c>
      <c r="L173" s="94"/>
      <c r="M173" s="94"/>
    </row>
    <row r="174" spans="1:13" ht="25.5" hidden="1">
      <c r="A174" s="17" t="s">
        <v>78</v>
      </c>
      <c r="B174" s="5" t="s">
        <v>25</v>
      </c>
      <c r="C174" s="5" t="s">
        <v>16</v>
      </c>
      <c r="D174" s="5" t="s">
        <v>153</v>
      </c>
      <c r="E174" s="5" t="s">
        <v>70</v>
      </c>
      <c r="F174" s="94"/>
      <c r="G174" s="91"/>
      <c r="H174" s="91">
        <f>F174+G174</f>
        <v>0</v>
      </c>
      <c r="I174" s="91"/>
      <c r="J174" s="91"/>
      <c r="K174" s="91">
        <f t="shared" si="7"/>
        <v>0</v>
      </c>
      <c r="L174" s="94"/>
      <c r="M174" s="94"/>
    </row>
    <row r="175" spans="1:13" hidden="1">
      <c r="A175" s="36" t="s">
        <v>76</v>
      </c>
      <c r="B175" s="5" t="s">
        <v>25</v>
      </c>
      <c r="C175" s="5" t="s">
        <v>16</v>
      </c>
      <c r="D175" s="5"/>
      <c r="E175" s="5"/>
      <c r="F175" s="94"/>
      <c r="G175" s="91">
        <f>G176</f>
        <v>0</v>
      </c>
      <c r="H175" s="91">
        <f>H176</f>
        <v>0</v>
      </c>
      <c r="I175" s="91"/>
      <c r="J175" s="91"/>
      <c r="K175" s="91">
        <f t="shared" si="7"/>
        <v>0</v>
      </c>
      <c r="L175" s="94"/>
      <c r="M175" s="94"/>
    </row>
    <row r="176" spans="1:13" hidden="1">
      <c r="A176" s="37" t="s">
        <v>76</v>
      </c>
      <c r="B176" s="5" t="s">
        <v>25</v>
      </c>
      <c r="C176" s="5" t="s">
        <v>16</v>
      </c>
      <c r="D176" s="5" t="s">
        <v>99</v>
      </c>
      <c r="E176" s="5"/>
      <c r="F176" s="94"/>
      <c r="G176" s="91">
        <f>G177</f>
        <v>0</v>
      </c>
      <c r="H176" s="91">
        <f>H177</f>
        <v>0</v>
      </c>
      <c r="I176" s="91"/>
      <c r="J176" s="91"/>
      <c r="K176" s="91">
        <f t="shared" si="7"/>
        <v>0</v>
      </c>
      <c r="L176" s="94"/>
      <c r="M176" s="94"/>
    </row>
    <row r="177" spans="1:13" ht="25.5" hidden="1">
      <c r="A177" s="17" t="s">
        <v>78</v>
      </c>
      <c r="B177" s="5" t="s">
        <v>25</v>
      </c>
      <c r="C177" s="5" t="s">
        <v>16</v>
      </c>
      <c r="D177" s="5" t="s">
        <v>99</v>
      </c>
      <c r="E177" s="5" t="s">
        <v>79</v>
      </c>
      <c r="F177" s="94"/>
      <c r="G177" s="91"/>
      <c r="H177" s="91">
        <f>F177+G177</f>
        <v>0</v>
      </c>
      <c r="I177" s="91"/>
      <c r="J177" s="91"/>
      <c r="K177" s="91">
        <f>F177+I177+J177</f>
        <v>0</v>
      </c>
      <c r="L177" s="94"/>
      <c r="M177" s="94"/>
    </row>
    <row r="178" spans="1:13" ht="38.25" hidden="1">
      <c r="A178" s="36" t="s">
        <v>86</v>
      </c>
      <c r="B178" s="5" t="s">
        <v>25</v>
      </c>
      <c r="C178" s="5" t="s">
        <v>58</v>
      </c>
      <c r="D178" s="5" t="s">
        <v>119</v>
      </c>
      <c r="E178" s="5" t="s">
        <v>70</v>
      </c>
      <c r="F178" s="94"/>
      <c r="G178" s="91">
        <f>G179+G182</f>
        <v>0</v>
      </c>
      <c r="H178" s="91">
        <f>H179+H182</f>
        <v>0</v>
      </c>
      <c r="I178" s="91"/>
      <c r="J178" s="91">
        <f>J179+J182</f>
        <v>0</v>
      </c>
      <c r="K178" s="91">
        <f>F178+I178+J178</f>
        <v>0</v>
      </c>
      <c r="L178" s="94"/>
      <c r="M178" s="94"/>
    </row>
    <row r="179" spans="1:13" ht="51" hidden="1">
      <c r="A179" s="37" t="s">
        <v>120</v>
      </c>
      <c r="B179" s="5" t="s">
        <v>25</v>
      </c>
      <c r="C179" s="5" t="s">
        <v>58</v>
      </c>
      <c r="D179" s="5" t="s">
        <v>121</v>
      </c>
      <c r="E179" s="5" t="s">
        <v>70</v>
      </c>
      <c r="F179" s="94"/>
      <c r="G179" s="91">
        <f>G180</f>
        <v>0</v>
      </c>
      <c r="H179" s="91">
        <f>H180</f>
        <v>0</v>
      </c>
      <c r="I179" s="91"/>
      <c r="J179" s="91">
        <f>J180</f>
        <v>0</v>
      </c>
      <c r="K179" s="91">
        <f>F179+I179+J179</f>
        <v>0</v>
      </c>
      <c r="L179" s="94"/>
      <c r="M179" s="94"/>
    </row>
    <row r="180" spans="1:13" hidden="1">
      <c r="A180" s="17"/>
      <c r="B180" s="5"/>
      <c r="C180" s="5"/>
      <c r="D180" s="5"/>
      <c r="E180" s="5"/>
      <c r="F180" s="94"/>
      <c r="G180" s="91"/>
      <c r="H180" s="91"/>
      <c r="I180" s="91"/>
      <c r="J180" s="91"/>
      <c r="K180" s="91"/>
      <c r="L180" s="94"/>
      <c r="M180" s="94"/>
    </row>
    <row r="181" spans="1:13" hidden="1">
      <c r="A181" s="17"/>
      <c r="B181" s="5"/>
      <c r="C181" s="5"/>
      <c r="D181" s="5"/>
      <c r="E181" s="5"/>
      <c r="F181" s="94"/>
      <c r="G181" s="91"/>
      <c r="H181" s="91"/>
      <c r="I181" s="91"/>
      <c r="J181" s="91"/>
      <c r="K181" s="91"/>
      <c r="L181" s="94"/>
      <c r="M181" s="94"/>
    </row>
    <row r="182" spans="1:13" ht="68.25" hidden="1" customHeight="1">
      <c r="A182" s="17"/>
      <c r="B182" s="5"/>
      <c r="C182" s="5"/>
      <c r="D182" s="5"/>
      <c r="E182" s="5"/>
      <c r="F182" s="94"/>
      <c r="G182" s="91"/>
      <c r="H182" s="91"/>
      <c r="I182" s="91"/>
      <c r="J182" s="91"/>
      <c r="K182" s="91"/>
      <c r="L182" s="94"/>
      <c r="M182" s="94"/>
    </row>
    <row r="183" spans="1:13" hidden="1">
      <c r="A183" s="17"/>
      <c r="B183" s="5"/>
      <c r="C183" s="5"/>
      <c r="D183" s="5"/>
      <c r="E183" s="5"/>
      <c r="F183" s="94"/>
      <c r="G183" s="91"/>
      <c r="H183" s="91"/>
      <c r="I183" s="91"/>
      <c r="J183" s="91"/>
      <c r="K183" s="91"/>
      <c r="L183" s="94"/>
      <c r="M183" s="94"/>
    </row>
    <row r="184" spans="1:13" hidden="1">
      <c r="A184" s="17"/>
      <c r="B184" s="5"/>
      <c r="C184" s="5"/>
      <c r="D184" s="5"/>
      <c r="E184" s="5"/>
      <c r="F184" s="94"/>
      <c r="G184" s="91"/>
      <c r="H184" s="91"/>
      <c r="I184" s="91"/>
      <c r="J184" s="91"/>
      <c r="K184" s="91"/>
      <c r="L184" s="94"/>
      <c r="M184" s="94"/>
    </row>
    <row r="185" spans="1:13" hidden="1">
      <c r="A185" s="17"/>
      <c r="B185" s="5"/>
      <c r="C185" s="5"/>
      <c r="D185" s="5"/>
      <c r="E185" s="5"/>
      <c r="F185" s="94"/>
      <c r="G185" s="91"/>
      <c r="H185" s="91"/>
      <c r="I185" s="91"/>
      <c r="J185" s="91"/>
      <c r="K185" s="91"/>
      <c r="L185" s="94"/>
      <c r="M185" s="94"/>
    </row>
    <row r="186" spans="1:13" hidden="1">
      <c r="A186" s="17"/>
      <c r="B186" s="5"/>
      <c r="C186" s="5"/>
      <c r="D186" s="5"/>
      <c r="E186" s="5"/>
      <c r="F186" s="94"/>
      <c r="G186" s="91"/>
      <c r="H186" s="91"/>
      <c r="I186" s="91"/>
      <c r="J186" s="91"/>
      <c r="K186" s="91"/>
      <c r="L186" s="94"/>
      <c r="M186" s="94"/>
    </row>
    <row r="187" spans="1:13" s="2" customFormat="1" ht="25.5" hidden="1">
      <c r="A187" s="78" t="s">
        <v>154</v>
      </c>
      <c r="B187" s="10" t="s">
        <v>22</v>
      </c>
      <c r="C187" s="10" t="s">
        <v>51</v>
      </c>
      <c r="D187" s="10" t="s">
        <v>119</v>
      </c>
      <c r="E187" s="10" t="s">
        <v>70</v>
      </c>
      <c r="F187" s="94"/>
      <c r="G187" s="70">
        <f>G188+G224+G227</f>
        <v>0</v>
      </c>
      <c r="H187" s="70">
        <f>H188+H224+H227</f>
        <v>0</v>
      </c>
      <c r="I187" s="70"/>
      <c r="J187" s="70">
        <f>J188+J224+J227+J215</f>
        <v>0</v>
      </c>
      <c r="K187" s="91">
        <f t="shared" ref="K187:K196" si="8">F187+I187+J187</f>
        <v>0</v>
      </c>
      <c r="L187" s="94"/>
      <c r="M187" s="94"/>
    </row>
    <row r="188" spans="1:13" ht="14.25" hidden="1">
      <c r="A188" s="37" t="s">
        <v>155</v>
      </c>
      <c r="B188" s="3" t="s">
        <v>22</v>
      </c>
      <c r="C188" s="3" t="s">
        <v>11</v>
      </c>
      <c r="D188" s="3" t="s">
        <v>119</v>
      </c>
      <c r="E188" s="3" t="s">
        <v>70</v>
      </c>
      <c r="F188" s="94"/>
      <c r="G188" s="91">
        <f>G189+G191+G195+G198+G220</f>
        <v>0</v>
      </c>
      <c r="H188" s="91">
        <f>H189+H191+H195+H198+H220</f>
        <v>0</v>
      </c>
      <c r="I188" s="91"/>
      <c r="J188" s="91">
        <f>J189+J191+J195+J198+J220</f>
        <v>0</v>
      </c>
      <c r="K188" s="91">
        <f t="shared" si="8"/>
        <v>0</v>
      </c>
      <c r="L188" s="94"/>
      <c r="M188" s="94"/>
    </row>
    <row r="189" spans="1:13" ht="51" hidden="1">
      <c r="A189" s="37" t="s">
        <v>91</v>
      </c>
      <c r="B189" s="4" t="s">
        <v>22</v>
      </c>
      <c r="C189" s="4" t="s">
        <v>11</v>
      </c>
      <c r="D189" s="4" t="s">
        <v>53</v>
      </c>
      <c r="E189" s="4">
        <v>0</v>
      </c>
      <c r="F189" s="94"/>
      <c r="G189" s="91">
        <f>G190</f>
        <v>0</v>
      </c>
      <c r="H189" s="91">
        <f>F189+G189</f>
        <v>0</v>
      </c>
      <c r="I189" s="91"/>
      <c r="J189" s="91"/>
      <c r="K189" s="91">
        <f t="shared" si="8"/>
        <v>0</v>
      </c>
      <c r="L189" s="94"/>
      <c r="M189" s="94"/>
    </row>
    <row r="190" spans="1:13" ht="25.5" hidden="1">
      <c r="A190" s="17" t="s">
        <v>19</v>
      </c>
      <c r="B190" s="5" t="s">
        <v>22</v>
      </c>
      <c r="C190" s="5" t="s">
        <v>11</v>
      </c>
      <c r="D190" s="5" t="s">
        <v>53</v>
      </c>
      <c r="E190" s="5">
        <v>327</v>
      </c>
      <c r="F190" s="94"/>
      <c r="G190" s="91"/>
      <c r="H190" s="91">
        <f>F190+G190</f>
        <v>0</v>
      </c>
      <c r="I190" s="91"/>
      <c r="J190" s="91"/>
      <c r="K190" s="91">
        <f t="shared" si="8"/>
        <v>0</v>
      </c>
      <c r="L190" s="94"/>
      <c r="M190" s="94"/>
    </row>
    <row r="191" spans="1:13" ht="25.5" hidden="1">
      <c r="A191" s="37" t="s">
        <v>37</v>
      </c>
      <c r="B191" s="4" t="s">
        <v>22</v>
      </c>
      <c r="C191" s="4" t="s">
        <v>11</v>
      </c>
      <c r="D191" s="4" t="s">
        <v>156</v>
      </c>
      <c r="E191" s="4" t="s">
        <v>70</v>
      </c>
      <c r="F191" s="94"/>
      <c r="G191" s="91">
        <f>G192</f>
        <v>0</v>
      </c>
      <c r="H191" s="91">
        <f>H192</f>
        <v>0</v>
      </c>
      <c r="I191" s="91"/>
      <c r="J191" s="91">
        <f>J192</f>
        <v>0</v>
      </c>
      <c r="K191" s="91">
        <f t="shared" si="8"/>
        <v>0</v>
      </c>
      <c r="L191" s="94"/>
      <c r="M191" s="94"/>
    </row>
    <row r="192" spans="1:13" ht="25.5" hidden="1">
      <c r="A192" s="17" t="s">
        <v>19</v>
      </c>
      <c r="B192" s="5" t="s">
        <v>22</v>
      </c>
      <c r="C192" s="5" t="s">
        <v>11</v>
      </c>
      <c r="D192" s="5" t="s">
        <v>157</v>
      </c>
      <c r="E192" s="5" t="s">
        <v>70</v>
      </c>
      <c r="F192" s="94"/>
      <c r="G192" s="91">
        <f>G193</f>
        <v>0</v>
      </c>
      <c r="H192" s="91">
        <f>H193</f>
        <v>0</v>
      </c>
      <c r="I192" s="91"/>
      <c r="J192" s="91">
        <f>J193</f>
        <v>0</v>
      </c>
      <c r="K192" s="91">
        <f t="shared" si="8"/>
        <v>0</v>
      </c>
      <c r="L192" s="94"/>
      <c r="M192" s="94"/>
    </row>
    <row r="193" spans="1:13" hidden="1">
      <c r="A193" s="17" t="s">
        <v>145</v>
      </c>
      <c r="B193" s="5" t="s">
        <v>158</v>
      </c>
      <c r="C193" s="5" t="s">
        <v>11</v>
      </c>
      <c r="D193" s="5" t="s">
        <v>157</v>
      </c>
      <c r="E193" s="5" t="s">
        <v>146</v>
      </c>
      <c r="F193" s="94"/>
      <c r="G193" s="91"/>
      <c r="H193" s="91"/>
      <c r="I193" s="91"/>
      <c r="J193" s="91"/>
      <c r="K193" s="91">
        <f t="shared" si="8"/>
        <v>0</v>
      </c>
      <c r="L193" s="94"/>
      <c r="M193" s="94"/>
    </row>
    <row r="194" spans="1:13" s="11" customFormat="1" ht="14.25" hidden="1">
      <c r="A194" s="38" t="s">
        <v>159</v>
      </c>
      <c r="B194" s="10" t="s">
        <v>22</v>
      </c>
      <c r="C194" s="10" t="s">
        <v>21</v>
      </c>
      <c r="D194" s="10" t="s">
        <v>119</v>
      </c>
      <c r="E194" s="10" t="s">
        <v>70</v>
      </c>
      <c r="F194" s="95"/>
      <c r="G194" s="101"/>
      <c r="H194" s="101"/>
      <c r="I194" s="101"/>
      <c r="J194" s="101"/>
      <c r="K194" s="91">
        <f t="shared" si="8"/>
        <v>0</v>
      </c>
      <c r="L194" s="95"/>
      <c r="M194" s="95"/>
    </row>
    <row r="195" spans="1:13" ht="29.25" hidden="1" customHeight="1">
      <c r="A195" s="37" t="s">
        <v>37</v>
      </c>
      <c r="B195" s="4" t="s">
        <v>22</v>
      </c>
      <c r="C195" s="4" t="s">
        <v>21</v>
      </c>
      <c r="D195" s="4" t="s">
        <v>156</v>
      </c>
      <c r="E195" s="4" t="s">
        <v>70</v>
      </c>
      <c r="F195" s="94"/>
      <c r="G195" s="91">
        <f>G196</f>
        <v>0</v>
      </c>
      <c r="H195" s="91">
        <f>F195+G195</f>
        <v>0</v>
      </c>
      <c r="I195" s="91"/>
      <c r="J195" s="91"/>
      <c r="K195" s="91">
        <f t="shared" si="8"/>
        <v>0</v>
      </c>
      <c r="L195" s="94"/>
      <c r="M195" s="94"/>
    </row>
    <row r="196" spans="1:13" ht="25.5" hidden="1">
      <c r="A196" s="17" t="s">
        <v>19</v>
      </c>
      <c r="B196" s="5" t="s">
        <v>22</v>
      </c>
      <c r="C196" s="5" t="s">
        <v>21</v>
      </c>
      <c r="D196" s="5" t="s">
        <v>157</v>
      </c>
      <c r="E196" s="5" t="s">
        <v>70</v>
      </c>
      <c r="F196" s="94"/>
      <c r="G196" s="91"/>
      <c r="H196" s="91">
        <f>F196+G196</f>
        <v>0</v>
      </c>
      <c r="I196" s="91"/>
      <c r="J196" s="91"/>
      <c r="K196" s="91">
        <f t="shared" si="8"/>
        <v>0</v>
      </c>
      <c r="L196" s="94"/>
      <c r="M196" s="94"/>
    </row>
    <row r="197" spans="1:13" hidden="1">
      <c r="A197" s="17" t="s">
        <v>145</v>
      </c>
      <c r="B197" s="5" t="s">
        <v>22</v>
      </c>
      <c r="C197" s="5" t="s">
        <v>21</v>
      </c>
      <c r="D197" s="5" t="s">
        <v>157</v>
      </c>
      <c r="E197" s="5" t="s">
        <v>146</v>
      </c>
      <c r="F197" s="94"/>
      <c r="G197" s="91"/>
      <c r="H197" s="91"/>
      <c r="I197" s="91"/>
      <c r="J197" s="91"/>
      <c r="K197" s="91"/>
      <c r="L197" s="94"/>
      <c r="M197" s="94"/>
    </row>
    <row r="198" spans="1:13" hidden="1">
      <c r="A198" s="37"/>
      <c r="B198" s="4"/>
      <c r="C198" s="4"/>
      <c r="D198" s="4"/>
      <c r="E198" s="4"/>
      <c r="F198" s="94"/>
      <c r="G198" s="91"/>
      <c r="H198" s="91"/>
      <c r="I198" s="91"/>
      <c r="J198" s="91"/>
      <c r="K198" s="91"/>
      <c r="L198" s="94"/>
      <c r="M198" s="94"/>
    </row>
    <row r="199" spans="1:13" hidden="1">
      <c r="A199" s="37"/>
      <c r="B199" s="4"/>
      <c r="C199" s="4"/>
      <c r="D199" s="4"/>
      <c r="E199" s="4"/>
      <c r="F199" s="94"/>
      <c r="G199" s="91"/>
      <c r="H199" s="91"/>
      <c r="I199" s="91"/>
      <c r="J199" s="91"/>
      <c r="K199" s="91"/>
      <c r="L199" s="94"/>
      <c r="M199" s="94"/>
    </row>
    <row r="200" spans="1:13" hidden="1">
      <c r="A200" s="37"/>
      <c r="B200" s="4"/>
      <c r="C200" s="4"/>
      <c r="D200" s="4"/>
      <c r="E200" s="4"/>
      <c r="F200" s="94"/>
      <c r="G200" s="91"/>
      <c r="H200" s="91"/>
      <c r="I200" s="91"/>
      <c r="J200" s="91"/>
      <c r="K200" s="91"/>
      <c r="L200" s="94"/>
      <c r="M200" s="94"/>
    </row>
    <row r="201" spans="1:13" s="9" customFormat="1" ht="25.5" hidden="1">
      <c r="A201" s="17" t="s">
        <v>106</v>
      </c>
      <c r="B201" s="23" t="s">
        <v>22</v>
      </c>
      <c r="C201" s="23" t="s">
        <v>21</v>
      </c>
      <c r="D201" s="23" t="s">
        <v>147</v>
      </c>
      <c r="E201" s="23" t="s">
        <v>70</v>
      </c>
      <c r="F201" s="98"/>
      <c r="G201" s="108"/>
      <c r="H201" s="108"/>
      <c r="I201" s="108"/>
      <c r="J201" s="108"/>
      <c r="K201" s="91">
        <f t="shared" ref="K201:K214" si="9">F201+I201+J201</f>
        <v>0</v>
      </c>
      <c r="L201" s="98"/>
      <c r="M201" s="98"/>
    </row>
    <row r="202" spans="1:13" s="13" customFormat="1" ht="51" hidden="1">
      <c r="A202" s="38" t="s">
        <v>107</v>
      </c>
      <c r="B202" s="4" t="s">
        <v>22</v>
      </c>
      <c r="C202" s="4" t="s">
        <v>21</v>
      </c>
      <c r="D202" s="4" t="s">
        <v>160</v>
      </c>
      <c r="E202" s="4" t="s">
        <v>70</v>
      </c>
      <c r="F202" s="94"/>
      <c r="G202" s="91"/>
      <c r="H202" s="91"/>
      <c r="I202" s="91"/>
      <c r="J202" s="91"/>
      <c r="K202" s="91">
        <f t="shared" si="9"/>
        <v>0</v>
      </c>
      <c r="L202" s="94"/>
      <c r="M202" s="94"/>
    </row>
    <row r="203" spans="1:13" hidden="1">
      <c r="A203" s="37" t="s">
        <v>145</v>
      </c>
      <c r="B203" s="4" t="s">
        <v>158</v>
      </c>
      <c r="C203" s="4" t="s">
        <v>21</v>
      </c>
      <c r="D203" s="4" t="s">
        <v>160</v>
      </c>
      <c r="E203" s="4" t="s">
        <v>146</v>
      </c>
      <c r="F203" s="94"/>
      <c r="G203" s="91"/>
      <c r="H203" s="91"/>
      <c r="I203" s="91"/>
      <c r="J203" s="91"/>
      <c r="K203" s="91">
        <f t="shared" si="9"/>
        <v>0</v>
      </c>
      <c r="L203" s="94"/>
      <c r="M203" s="94"/>
    </row>
    <row r="204" spans="1:13" s="9" customFormat="1" hidden="1">
      <c r="A204" s="40" t="s">
        <v>161</v>
      </c>
      <c r="B204" s="23" t="s">
        <v>22</v>
      </c>
      <c r="C204" s="23" t="s">
        <v>16</v>
      </c>
      <c r="D204" s="23" t="s">
        <v>119</v>
      </c>
      <c r="E204" s="23" t="s">
        <v>70</v>
      </c>
      <c r="F204" s="98"/>
      <c r="G204" s="108"/>
      <c r="H204" s="108"/>
      <c r="I204" s="108"/>
      <c r="J204" s="108"/>
      <c r="K204" s="91">
        <f t="shared" si="9"/>
        <v>0</v>
      </c>
      <c r="L204" s="98"/>
      <c r="M204" s="98"/>
    </row>
    <row r="205" spans="1:13" ht="25.5" hidden="1">
      <c r="A205" s="37" t="s">
        <v>37</v>
      </c>
      <c r="B205" s="4" t="s">
        <v>22</v>
      </c>
      <c r="C205" s="4" t="s">
        <v>16</v>
      </c>
      <c r="D205" s="4" t="s">
        <v>156</v>
      </c>
      <c r="E205" s="4" t="s">
        <v>70</v>
      </c>
      <c r="F205" s="94"/>
      <c r="G205" s="91"/>
      <c r="H205" s="91"/>
      <c r="I205" s="91"/>
      <c r="J205" s="91"/>
      <c r="K205" s="91">
        <f t="shared" si="9"/>
        <v>0</v>
      </c>
      <c r="L205" s="94"/>
      <c r="M205" s="94"/>
    </row>
    <row r="206" spans="1:13" ht="25.5" hidden="1">
      <c r="A206" s="37" t="s">
        <v>19</v>
      </c>
      <c r="B206" s="4" t="s">
        <v>22</v>
      </c>
      <c r="C206" s="4" t="s">
        <v>16</v>
      </c>
      <c r="D206" s="4" t="s">
        <v>157</v>
      </c>
      <c r="E206" s="4" t="s">
        <v>70</v>
      </c>
      <c r="F206" s="94"/>
      <c r="G206" s="91"/>
      <c r="H206" s="91"/>
      <c r="I206" s="91"/>
      <c r="J206" s="91"/>
      <c r="K206" s="91">
        <f t="shared" si="9"/>
        <v>0</v>
      </c>
      <c r="L206" s="94"/>
      <c r="M206" s="94"/>
    </row>
    <row r="207" spans="1:13" hidden="1">
      <c r="A207" s="37" t="s">
        <v>145</v>
      </c>
      <c r="B207" s="4" t="s">
        <v>22</v>
      </c>
      <c r="C207" s="4" t="s">
        <v>16</v>
      </c>
      <c r="D207" s="4" t="s">
        <v>157</v>
      </c>
      <c r="E207" s="4" t="s">
        <v>146</v>
      </c>
      <c r="F207" s="94"/>
      <c r="G207" s="91"/>
      <c r="H207" s="91"/>
      <c r="I207" s="91"/>
      <c r="J207" s="91"/>
      <c r="K207" s="91">
        <f t="shared" si="9"/>
        <v>0</v>
      </c>
      <c r="L207" s="94"/>
      <c r="M207" s="94"/>
    </row>
    <row r="208" spans="1:13" hidden="1">
      <c r="A208" s="38" t="s">
        <v>106</v>
      </c>
      <c r="B208" s="4" t="s">
        <v>22</v>
      </c>
      <c r="C208" s="4" t="s">
        <v>16</v>
      </c>
      <c r="D208" s="4" t="s">
        <v>147</v>
      </c>
      <c r="E208" s="4" t="s">
        <v>70</v>
      </c>
      <c r="F208" s="94"/>
      <c r="G208" s="91"/>
      <c r="H208" s="91"/>
      <c r="I208" s="91"/>
      <c r="J208" s="91"/>
      <c r="K208" s="91">
        <f t="shared" si="9"/>
        <v>0</v>
      </c>
      <c r="L208" s="94"/>
      <c r="M208" s="94"/>
    </row>
    <row r="209" spans="1:13" ht="51" hidden="1">
      <c r="A209" s="17" t="s">
        <v>107</v>
      </c>
      <c r="B209" s="4" t="s">
        <v>22</v>
      </c>
      <c r="C209" s="4" t="s">
        <v>16</v>
      </c>
      <c r="D209" s="4" t="s">
        <v>160</v>
      </c>
      <c r="E209" s="4" t="s">
        <v>70</v>
      </c>
      <c r="F209" s="94"/>
      <c r="G209" s="91"/>
      <c r="H209" s="91"/>
      <c r="I209" s="91"/>
      <c r="J209" s="91"/>
      <c r="K209" s="91">
        <f t="shared" si="9"/>
        <v>0</v>
      </c>
      <c r="L209" s="94"/>
      <c r="M209" s="94"/>
    </row>
    <row r="210" spans="1:13" hidden="1">
      <c r="A210" s="37" t="s">
        <v>145</v>
      </c>
      <c r="B210" s="4" t="s">
        <v>158</v>
      </c>
      <c r="C210" s="4" t="s">
        <v>16</v>
      </c>
      <c r="D210" s="4" t="s">
        <v>160</v>
      </c>
      <c r="E210" s="4" t="s">
        <v>146</v>
      </c>
      <c r="F210" s="94"/>
      <c r="G210" s="91"/>
      <c r="H210" s="91"/>
      <c r="I210" s="91"/>
      <c r="J210" s="91"/>
      <c r="K210" s="91">
        <f t="shared" si="9"/>
        <v>0</v>
      </c>
      <c r="L210" s="94"/>
      <c r="M210" s="94"/>
    </row>
    <row r="211" spans="1:13" hidden="1">
      <c r="A211" s="37" t="s">
        <v>162</v>
      </c>
      <c r="B211" s="4" t="s">
        <v>22</v>
      </c>
      <c r="C211" s="4" t="s">
        <v>25</v>
      </c>
      <c r="D211" s="4" t="s">
        <v>119</v>
      </c>
      <c r="E211" s="4" t="s">
        <v>70</v>
      </c>
      <c r="F211" s="94"/>
      <c r="G211" s="91"/>
      <c r="H211" s="91"/>
      <c r="I211" s="91"/>
      <c r="J211" s="91"/>
      <c r="K211" s="91">
        <f t="shared" si="9"/>
        <v>0</v>
      </c>
      <c r="L211" s="94"/>
      <c r="M211" s="94"/>
    </row>
    <row r="212" spans="1:13" ht="25.5" hidden="1">
      <c r="A212" s="37" t="s">
        <v>163</v>
      </c>
      <c r="B212" s="4" t="s">
        <v>22</v>
      </c>
      <c r="C212" s="4" t="s">
        <v>25</v>
      </c>
      <c r="D212" s="4" t="s">
        <v>165</v>
      </c>
      <c r="E212" s="4" t="s">
        <v>70</v>
      </c>
      <c r="F212" s="94"/>
      <c r="G212" s="91"/>
      <c r="H212" s="91"/>
      <c r="I212" s="91"/>
      <c r="J212" s="91"/>
      <c r="K212" s="91">
        <f t="shared" si="9"/>
        <v>0</v>
      </c>
      <c r="L212" s="94"/>
      <c r="M212" s="94"/>
    </row>
    <row r="213" spans="1:13" ht="25.5" hidden="1">
      <c r="A213" s="37" t="s">
        <v>164</v>
      </c>
      <c r="B213" s="4" t="s">
        <v>22</v>
      </c>
      <c r="C213" s="4" t="s">
        <v>25</v>
      </c>
      <c r="D213" s="4" t="s">
        <v>166</v>
      </c>
      <c r="E213" s="4" t="s">
        <v>70</v>
      </c>
      <c r="F213" s="94"/>
      <c r="G213" s="91"/>
      <c r="H213" s="91"/>
      <c r="I213" s="91"/>
      <c r="J213" s="91"/>
      <c r="K213" s="91">
        <f t="shared" si="9"/>
        <v>0</v>
      </c>
      <c r="L213" s="94"/>
      <c r="M213" s="94"/>
    </row>
    <row r="214" spans="1:13" ht="25.5" hidden="1">
      <c r="A214" s="37" t="s">
        <v>125</v>
      </c>
      <c r="B214" s="4" t="s">
        <v>22</v>
      </c>
      <c r="C214" s="4" t="s">
        <v>25</v>
      </c>
      <c r="D214" s="4" t="s">
        <v>166</v>
      </c>
      <c r="E214" s="4" t="s">
        <v>126</v>
      </c>
      <c r="F214" s="94"/>
      <c r="G214" s="91"/>
      <c r="H214" s="91"/>
      <c r="I214" s="91"/>
      <c r="J214" s="91"/>
      <c r="K214" s="91">
        <f t="shared" si="9"/>
        <v>0</v>
      </c>
      <c r="L214" s="94"/>
      <c r="M214" s="94"/>
    </row>
    <row r="215" spans="1:13" ht="25.5" hidden="1" customHeight="1">
      <c r="A215" s="37"/>
      <c r="B215" s="4"/>
      <c r="C215" s="4"/>
      <c r="D215" s="4"/>
      <c r="E215" s="4"/>
      <c r="F215" s="94"/>
      <c r="G215" s="91"/>
      <c r="H215" s="91"/>
      <c r="I215" s="91"/>
      <c r="J215" s="91"/>
      <c r="K215" s="91"/>
      <c r="L215" s="94"/>
      <c r="M215" s="94"/>
    </row>
    <row r="216" spans="1:13" hidden="1">
      <c r="A216" s="37"/>
      <c r="B216" s="4"/>
      <c r="C216" s="4"/>
      <c r="D216" s="4"/>
      <c r="E216" s="4"/>
      <c r="F216" s="94"/>
      <c r="G216" s="91"/>
      <c r="H216" s="91"/>
      <c r="I216" s="91"/>
      <c r="J216" s="91"/>
      <c r="K216" s="91"/>
      <c r="L216" s="94"/>
      <c r="M216" s="94"/>
    </row>
    <row r="217" spans="1:13" hidden="1">
      <c r="A217" s="37"/>
      <c r="B217" s="4"/>
      <c r="C217" s="4"/>
      <c r="D217" s="4"/>
      <c r="E217" s="4"/>
      <c r="F217" s="94"/>
      <c r="G217" s="91"/>
      <c r="H217" s="91"/>
      <c r="I217" s="91"/>
      <c r="J217" s="91"/>
      <c r="K217" s="91"/>
      <c r="L217" s="94"/>
      <c r="M217" s="94"/>
    </row>
    <row r="218" spans="1:13" hidden="1">
      <c r="A218" s="37"/>
      <c r="B218" s="4"/>
      <c r="C218" s="4"/>
      <c r="D218" s="4"/>
      <c r="E218" s="4"/>
      <c r="F218" s="94"/>
      <c r="G218" s="91"/>
      <c r="H218" s="91"/>
      <c r="I218" s="91"/>
      <c r="J218" s="91"/>
      <c r="K218" s="91"/>
      <c r="L218" s="94"/>
      <c r="M218" s="94"/>
    </row>
    <row r="219" spans="1:13" hidden="1">
      <c r="A219" s="17"/>
      <c r="B219" s="5"/>
      <c r="C219" s="5"/>
      <c r="D219" s="5"/>
      <c r="E219" s="5"/>
      <c r="F219" s="94"/>
      <c r="G219" s="91"/>
      <c r="H219" s="91"/>
      <c r="I219" s="91"/>
      <c r="J219" s="91"/>
      <c r="K219" s="91">
        <f t="shared" ref="K219:K247" si="10">F219+I219+J219</f>
        <v>0</v>
      </c>
      <c r="L219" s="94"/>
      <c r="M219" s="94"/>
    </row>
    <row r="220" spans="1:13" s="13" customFormat="1" ht="24" hidden="1" customHeight="1">
      <c r="A220" s="38"/>
      <c r="B220" s="20"/>
      <c r="C220" s="20"/>
      <c r="D220" s="20"/>
      <c r="E220" s="20"/>
      <c r="F220" s="94"/>
      <c r="G220" s="91"/>
      <c r="H220" s="91"/>
      <c r="I220" s="91"/>
      <c r="J220" s="91"/>
      <c r="K220" s="91">
        <f t="shared" si="10"/>
        <v>0</v>
      </c>
      <c r="L220" s="94"/>
      <c r="M220" s="94"/>
    </row>
    <row r="221" spans="1:13" hidden="1">
      <c r="A221" s="17"/>
      <c r="B221" s="5"/>
      <c r="C221" s="5"/>
      <c r="D221" s="5"/>
      <c r="E221" s="5"/>
      <c r="F221" s="94"/>
      <c r="G221" s="91"/>
      <c r="H221" s="91"/>
      <c r="I221" s="91"/>
      <c r="J221" s="91"/>
      <c r="K221" s="91">
        <f t="shared" si="10"/>
        <v>0</v>
      </c>
      <c r="L221" s="94"/>
      <c r="M221" s="94"/>
    </row>
    <row r="222" spans="1:13" hidden="1">
      <c r="A222" s="17"/>
      <c r="B222" s="5"/>
      <c r="C222" s="5"/>
      <c r="D222" s="5"/>
      <c r="E222" s="5"/>
      <c r="F222" s="94"/>
      <c r="G222" s="91"/>
      <c r="H222" s="91"/>
      <c r="I222" s="91"/>
      <c r="J222" s="91"/>
      <c r="K222" s="91">
        <f t="shared" si="10"/>
        <v>0</v>
      </c>
      <c r="L222" s="94"/>
      <c r="M222" s="94"/>
    </row>
    <row r="223" spans="1:13" hidden="1">
      <c r="A223" s="17"/>
      <c r="B223" s="5"/>
      <c r="C223" s="5"/>
      <c r="D223" s="5"/>
      <c r="E223" s="5"/>
      <c r="F223" s="94"/>
      <c r="G223" s="91"/>
      <c r="H223" s="91">
        <f>F223+G223</f>
        <v>0</v>
      </c>
      <c r="I223" s="91"/>
      <c r="J223" s="91"/>
      <c r="K223" s="91">
        <f t="shared" si="10"/>
        <v>0</v>
      </c>
      <c r="L223" s="94"/>
      <c r="M223" s="94"/>
    </row>
    <row r="224" spans="1:13" ht="14.25" hidden="1">
      <c r="A224" s="37" t="s">
        <v>39</v>
      </c>
      <c r="B224" s="3" t="s">
        <v>22</v>
      </c>
      <c r="C224" s="3" t="s">
        <v>21</v>
      </c>
      <c r="D224" s="3">
        <v>0</v>
      </c>
      <c r="E224" s="3">
        <v>0</v>
      </c>
      <c r="F224" s="94"/>
      <c r="G224" s="91">
        <f>G225</f>
        <v>0</v>
      </c>
      <c r="H224" s="91">
        <f>F224+G224</f>
        <v>0</v>
      </c>
      <c r="I224" s="91"/>
      <c r="J224" s="91"/>
      <c r="K224" s="91">
        <f t="shared" si="10"/>
        <v>0</v>
      </c>
      <c r="L224" s="94"/>
      <c r="M224" s="94"/>
    </row>
    <row r="225" spans="1:13" ht="25.5" hidden="1">
      <c r="A225" s="37" t="s">
        <v>40</v>
      </c>
      <c r="B225" s="4" t="s">
        <v>22</v>
      </c>
      <c r="C225" s="4" t="s">
        <v>21</v>
      </c>
      <c r="D225" s="4" t="s">
        <v>41</v>
      </c>
      <c r="E225" s="88">
        <v>0</v>
      </c>
      <c r="F225" s="94"/>
      <c r="G225" s="91">
        <f>G226</f>
        <v>0</v>
      </c>
      <c r="H225" s="91">
        <f>F225+G225</f>
        <v>0</v>
      </c>
      <c r="I225" s="91"/>
      <c r="J225" s="91"/>
      <c r="K225" s="91">
        <f t="shared" si="10"/>
        <v>0</v>
      </c>
      <c r="L225" s="94"/>
      <c r="M225" s="94"/>
    </row>
    <row r="226" spans="1:13" ht="25.5" hidden="1">
      <c r="A226" s="17" t="s">
        <v>36</v>
      </c>
      <c r="B226" s="5" t="s">
        <v>22</v>
      </c>
      <c r="C226" s="5" t="s">
        <v>21</v>
      </c>
      <c r="D226" s="5" t="s">
        <v>41</v>
      </c>
      <c r="E226" s="5" t="s">
        <v>38</v>
      </c>
      <c r="F226" s="94"/>
      <c r="G226" s="91"/>
      <c r="H226" s="91">
        <f>F226+G226</f>
        <v>0</v>
      </c>
      <c r="I226" s="91"/>
      <c r="J226" s="91"/>
      <c r="K226" s="91">
        <f t="shared" si="10"/>
        <v>0</v>
      </c>
      <c r="L226" s="94"/>
      <c r="M226" s="94"/>
    </row>
    <row r="227" spans="1:13" ht="25.5" hidden="1">
      <c r="A227" s="17" t="s">
        <v>104</v>
      </c>
      <c r="B227" s="5" t="s">
        <v>22</v>
      </c>
      <c r="C227" s="5" t="s">
        <v>16</v>
      </c>
      <c r="D227" s="5"/>
      <c r="E227" s="5"/>
      <c r="F227" s="94"/>
      <c r="G227" s="91">
        <f>G230+G228</f>
        <v>0</v>
      </c>
      <c r="H227" s="91">
        <f>F227+G227</f>
        <v>0</v>
      </c>
      <c r="I227" s="91"/>
      <c r="J227" s="91"/>
      <c r="K227" s="91">
        <f t="shared" si="10"/>
        <v>0</v>
      </c>
      <c r="L227" s="94"/>
      <c r="M227" s="94"/>
    </row>
    <row r="228" spans="1:13" ht="25.5" hidden="1">
      <c r="A228" s="17" t="s">
        <v>109</v>
      </c>
      <c r="B228" s="5" t="s">
        <v>22</v>
      </c>
      <c r="C228" s="5" t="s">
        <v>16</v>
      </c>
      <c r="D228" s="5" t="s">
        <v>69</v>
      </c>
      <c r="E228" s="5"/>
      <c r="F228" s="94"/>
      <c r="G228" s="91">
        <f>G229</f>
        <v>0</v>
      </c>
      <c r="H228" s="91">
        <f>H229</f>
        <v>0</v>
      </c>
      <c r="I228" s="91"/>
      <c r="J228" s="91"/>
      <c r="K228" s="91">
        <f t="shared" si="10"/>
        <v>0</v>
      </c>
      <c r="L228" s="94"/>
      <c r="M228" s="94"/>
    </row>
    <row r="229" spans="1:13" hidden="1">
      <c r="A229" s="17" t="s">
        <v>72</v>
      </c>
      <c r="B229" s="5" t="s">
        <v>22</v>
      </c>
      <c r="C229" s="5" t="s">
        <v>16</v>
      </c>
      <c r="D229" s="5" t="s">
        <v>69</v>
      </c>
      <c r="E229" s="5" t="s">
        <v>71</v>
      </c>
      <c r="F229" s="94"/>
      <c r="G229" s="91"/>
      <c r="H229" s="91">
        <f>F229+G229</f>
        <v>0</v>
      </c>
      <c r="I229" s="91"/>
      <c r="J229" s="91"/>
      <c r="K229" s="91">
        <f t="shared" si="10"/>
        <v>0</v>
      </c>
      <c r="L229" s="94"/>
      <c r="M229" s="94"/>
    </row>
    <row r="230" spans="1:13" ht="63.75" hidden="1" customHeight="1" thickBot="1">
      <c r="A230" s="17" t="s">
        <v>105</v>
      </c>
      <c r="B230" s="5" t="s">
        <v>22</v>
      </c>
      <c r="C230" s="5" t="s">
        <v>16</v>
      </c>
      <c r="D230" s="5" t="s">
        <v>53</v>
      </c>
      <c r="E230" s="5"/>
      <c r="F230" s="94"/>
      <c r="G230" s="91">
        <f>G231</f>
        <v>0</v>
      </c>
      <c r="H230" s="91">
        <f>F230+G230</f>
        <v>0</v>
      </c>
      <c r="I230" s="91"/>
      <c r="J230" s="91"/>
      <c r="K230" s="91">
        <f t="shared" si="10"/>
        <v>0</v>
      </c>
      <c r="L230" s="94"/>
      <c r="M230" s="94"/>
    </row>
    <row r="231" spans="1:13" ht="25.5" hidden="1">
      <c r="A231" s="17" t="s">
        <v>19</v>
      </c>
      <c r="B231" s="5" t="s">
        <v>22</v>
      </c>
      <c r="C231" s="5" t="s">
        <v>16</v>
      </c>
      <c r="D231" s="5" t="s">
        <v>53</v>
      </c>
      <c r="E231" s="5" t="s">
        <v>20</v>
      </c>
      <c r="F231" s="94"/>
      <c r="G231" s="91"/>
      <c r="H231" s="91">
        <f>F231+G231</f>
        <v>0</v>
      </c>
      <c r="I231" s="91"/>
      <c r="J231" s="91"/>
      <c r="K231" s="91">
        <f t="shared" si="10"/>
        <v>0</v>
      </c>
      <c r="L231" s="94"/>
      <c r="M231" s="94"/>
    </row>
    <row r="232" spans="1:13" ht="30.75" customHeight="1">
      <c r="A232" s="17" t="s">
        <v>264</v>
      </c>
      <c r="B232" s="5" t="s">
        <v>25</v>
      </c>
      <c r="C232" s="5" t="s">
        <v>11</v>
      </c>
      <c r="D232" s="123" t="s">
        <v>267</v>
      </c>
      <c r="E232" s="5" t="s">
        <v>265</v>
      </c>
      <c r="F232" s="109">
        <v>304.10000000000002</v>
      </c>
      <c r="G232" s="91"/>
      <c r="H232" s="91"/>
      <c r="I232" s="91"/>
      <c r="J232" s="91"/>
      <c r="K232" s="91"/>
      <c r="L232" s="109"/>
      <c r="M232" s="109">
        <v>304.10000000000002</v>
      </c>
    </row>
    <row r="233" spans="1:13" ht="23.25" customHeight="1">
      <c r="A233" s="17" t="s">
        <v>266</v>
      </c>
      <c r="B233" s="5" t="s">
        <v>25</v>
      </c>
      <c r="C233" s="5" t="s">
        <v>11</v>
      </c>
      <c r="D233" s="123" t="s">
        <v>267</v>
      </c>
      <c r="E233" s="5" t="s">
        <v>268</v>
      </c>
      <c r="F233" s="109">
        <v>304.10000000000002</v>
      </c>
      <c r="G233" s="91"/>
      <c r="H233" s="91"/>
      <c r="I233" s="91"/>
      <c r="J233" s="91"/>
      <c r="K233" s="91"/>
      <c r="L233" s="109"/>
      <c r="M233" s="109">
        <v>304.10000000000002</v>
      </c>
    </row>
    <row r="234" spans="1:13" ht="38.25" customHeight="1">
      <c r="A234" s="17" t="s">
        <v>269</v>
      </c>
      <c r="B234" s="5" t="s">
        <v>25</v>
      </c>
      <c r="C234" s="5" t="s">
        <v>11</v>
      </c>
      <c r="D234" s="123" t="s">
        <v>267</v>
      </c>
      <c r="E234" s="5" t="s">
        <v>270</v>
      </c>
      <c r="F234" s="109">
        <v>304.10000000000002</v>
      </c>
      <c r="G234" s="91"/>
      <c r="H234" s="91"/>
      <c r="I234" s="91"/>
      <c r="J234" s="91"/>
      <c r="K234" s="91"/>
      <c r="L234" s="109"/>
      <c r="M234" s="109">
        <v>304.10000000000002</v>
      </c>
    </row>
    <row r="235" spans="1:13" s="2" customFormat="1" ht="14.25">
      <c r="A235" s="78" t="s">
        <v>42</v>
      </c>
      <c r="B235" s="10" t="s">
        <v>23</v>
      </c>
      <c r="C235" s="10" t="s">
        <v>51</v>
      </c>
      <c r="D235" s="123" t="s">
        <v>245</v>
      </c>
      <c r="E235" s="10" t="s">
        <v>70</v>
      </c>
      <c r="F235" s="70">
        <v>20.8</v>
      </c>
      <c r="G235" s="70">
        <f>G236+G241+G259+G265+G247</f>
        <v>0</v>
      </c>
      <c r="H235" s="70">
        <f>H236+H241+H259+H265+H247</f>
        <v>20.8</v>
      </c>
      <c r="I235" s="70"/>
      <c r="J235" s="70">
        <f>J236+J241+J259+J265+J247</f>
        <v>0</v>
      </c>
      <c r="K235" s="91">
        <f t="shared" si="10"/>
        <v>20.8</v>
      </c>
      <c r="L235" s="92"/>
      <c r="M235" s="70">
        <f t="shared" ref="M235:M240" si="11">F235+L235</f>
        <v>20.8</v>
      </c>
    </row>
    <row r="236" spans="1:13" s="13" customFormat="1" ht="14.25">
      <c r="A236" s="38" t="s">
        <v>80</v>
      </c>
      <c r="B236" s="10" t="s">
        <v>23</v>
      </c>
      <c r="C236" s="10" t="s">
        <v>11</v>
      </c>
      <c r="D236" s="123" t="s">
        <v>245</v>
      </c>
      <c r="E236" s="10" t="s">
        <v>70</v>
      </c>
      <c r="F236" s="70">
        <v>20.8</v>
      </c>
      <c r="G236" s="70">
        <f>G237</f>
        <v>0</v>
      </c>
      <c r="H236" s="70">
        <f>H237</f>
        <v>20.8</v>
      </c>
      <c r="I236" s="70"/>
      <c r="J236" s="70">
        <f>J237</f>
        <v>0</v>
      </c>
      <c r="K236" s="91">
        <f t="shared" si="10"/>
        <v>20.8</v>
      </c>
      <c r="L236" s="92"/>
      <c r="M236" s="70">
        <f t="shared" si="11"/>
        <v>20.8</v>
      </c>
    </row>
    <row r="237" spans="1:13" s="13" customFormat="1" ht="14.25">
      <c r="A237" s="37" t="s">
        <v>232</v>
      </c>
      <c r="B237" s="10" t="s">
        <v>23</v>
      </c>
      <c r="C237" s="10" t="s">
        <v>11</v>
      </c>
      <c r="D237" s="123" t="s">
        <v>245</v>
      </c>
      <c r="E237" s="10" t="s">
        <v>70</v>
      </c>
      <c r="F237" s="70">
        <v>20.8</v>
      </c>
      <c r="G237" s="70">
        <f>G240</f>
        <v>0</v>
      </c>
      <c r="H237" s="70">
        <f>H240</f>
        <v>20.8</v>
      </c>
      <c r="I237" s="70"/>
      <c r="J237" s="70">
        <f>J240</f>
        <v>0</v>
      </c>
      <c r="K237" s="91">
        <f t="shared" si="10"/>
        <v>20.8</v>
      </c>
      <c r="L237" s="92"/>
      <c r="M237" s="70">
        <f t="shared" si="11"/>
        <v>20.8</v>
      </c>
    </row>
    <row r="238" spans="1:13" s="13" customFormat="1" ht="25.5">
      <c r="A238" s="38" t="s">
        <v>271</v>
      </c>
      <c r="B238" s="10" t="s">
        <v>23</v>
      </c>
      <c r="C238" s="10" t="s">
        <v>11</v>
      </c>
      <c r="D238" s="123" t="s">
        <v>272</v>
      </c>
      <c r="E238" s="10" t="s">
        <v>275</v>
      </c>
      <c r="F238" s="70">
        <v>20.8</v>
      </c>
      <c r="G238" s="70"/>
      <c r="H238" s="70"/>
      <c r="I238" s="70"/>
      <c r="J238" s="70"/>
      <c r="K238" s="91">
        <f t="shared" si="10"/>
        <v>20.8</v>
      </c>
      <c r="L238" s="92"/>
      <c r="M238" s="70">
        <f t="shared" si="11"/>
        <v>20.8</v>
      </c>
    </row>
    <row r="239" spans="1:13" s="13" customFormat="1" ht="14.25">
      <c r="A239" s="17" t="s">
        <v>274</v>
      </c>
      <c r="B239" s="10" t="s">
        <v>23</v>
      </c>
      <c r="C239" s="10" t="s">
        <v>11</v>
      </c>
      <c r="D239" s="123" t="s">
        <v>272</v>
      </c>
      <c r="E239" s="10" t="s">
        <v>276</v>
      </c>
      <c r="F239" s="70"/>
      <c r="G239" s="70"/>
      <c r="H239" s="70"/>
      <c r="I239" s="70"/>
      <c r="J239" s="70"/>
      <c r="K239" s="91"/>
      <c r="L239" s="92"/>
      <c r="M239" s="70"/>
    </row>
    <row r="240" spans="1:13" s="13" customFormat="1" ht="25.5">
      <c r="A240" s="17" t="s">
        <v>273</v>
      </c>
      <c r="B240" s="10" t="s">
        <v>23</v>
      </c>
      <c r="C240" s="10" t="s">
        <v>11</v>
      </c>
      <c r="D240" s="123" t="s">
        <v>272</v>
      </c>
      <c r="E240" s="10" t="s">
        <v>277</v>
      </c>
      <c r="F240" s="70">
        <v>20.8</v>
      </c>
      <c r="G240" s="70"/>
      <c r="H240" s="91">
        <f>F240+G240</f>
        <v>20.8</v>
      </c>
      <c r="I240" s="91"/>
      <c r="J240" s="91"/>
      <c r="K240" s="91">
        <f t="shared" si="10"/>
        <v>20.8</v>
      </c>
      <c r="L240" s="92"/>
      <c r="M240" s="70">
        <f t="shared" si="11"/>
        <v>20.8</v>
      </c>
    </row>
    <row r="241" spans="1:11" ht="14.25" hidden="1">
      <c r="A241" s="37" t="s">
        <v>43</v>
      </c>
      <c r="B241" s="3">
        <v>10</v>
      </c>
      <c r="C241" s="3" t="s">
        <v>21</v>
      </c>
      <c r="D241" s="3" t="s">
        <v>119</v>
      </c>
      <c r="E241" s="3" t="s">
        <v>70</v>
      </c>
      <c r="G241" s="66">
        <f>G242</f>
        <v>0</v>
      </c>
      <c r="H241" s="66">
        <f>H242</f>
        <v>0</v>
      </c>
      <c r="I241" s="66"/>
      <c r="J241" s="66">
        <f>J242</f>
        <v>0</v>
      </c>
      <c r="K241" s="58">
        <f t="shared" si="10"/>
        <v>0</v>
      </c>
    </row>
    <row r="242" spans="1:11" hidden="1">
      <c r="A242" s="37" t="s">
        <v>54</v>
      </c>
      <c r="B242" s="4" t="s">
        <v>23</v>
      </c>
      <c r="C242" s="4" t="s">
        <v>21</v>
      </c>
      <c r="D242" s="4" t="s">
        <v>168</v>
      </c>
      <c r="E242" s="4" t="s">
        <v>70</v>
      </c>
      <c r="G242" s="66">
        <f>G243</f>
        <v>0</v>
      </c>
      <c r="H242" s="66">
        <f>H243</f>
        <v>0</v>
      </c>
      <c r="I242" s="66"/>
      <c r="J242" s="66">
        <f>J243</f>
        <v>0</v>
      </c>
      <c r="K242" s="58">
        <f t="shared" si="10"/>
        <v>0</v>
      </c>
    </row>
    <row r="243" spans="1:11" ht="25.5" hidden="1">
      <c r="A243" s="17" t="s">
        <v>19</v>
      </c>
      <c r="B243" s="5" t="s">
        <v>23</v>
      </c>
      <c r="C243" s="5" t="s">
        <v>21</v>
      </c>
      <c r="D243" s="5" t="s">
        <v>169</v>
      </c>
      <c r="E243" s="5" t="s">
        <v>70</v>
      </c>
      <c r="G243" s="66">
        <f>G246</f>
        <v>0</v>
      </c>
      <c r="H243" s="66">
        <f>H246</f>
        <v>0</v>
      </c>
      <c r="I243" s="66"/>
      <c r="J243" s="66">
        <f>J246</f>
        <v>0</v>
      </c>
      <c r="K243" s="58">
        <f t="shared" si="10"/>
        <v>0</v>
      </c>
    </row>
    <row r="244" spans="1:11" ht="21.75" hidden="1" customHeight="1" thickBot="1">
      <c r="A244" s="37" t="s">
        <v>44</v>
      </c>
      <c r="B244" s="5" t="s">
        <v>23</v>
      </c>
      <c r="C244" s="5" t="s">
        <v>21</v>
      </c>
      <c r="D244" s="5" t="s">
        <v>45</v>
      </c>
      <c r="E244" s="5">
        <v>0</v>
      </c>
      <c r="G244" s="66"/>
      <c r="H244" s="58">
        <f>F244+G244</f>
        <v>0</v>
      </c>
      <c r="I244" s="58"/>
      <c r="J244" s="58"/>
      <c r="K244" s="58">
        <f t="shared" si="10"/>
        <v>0</v>
      </c>
    </row>
    <row r="245" spans="1:11" ht="49.9" hidden="1" customHeight="1" thickBot="1">
      <c r="A245" s="17" t="s">
        <v>46</v>
      </c>
      <c r="B245" s="4" t="s">
        <v>23</v>
      </c>
      <c r="C245" s="4" t="s">
        <v>21</v>
      </c>
      <c r="D245" s="4" t="s">
        <v>45</v>
      </c>
      <c r="E245" s="4" t="s">
        <v>47</v>
      </c>
      <c r="G245" s="66"/>
      <c r="H245" s="58">
        <f>F245+G245</f>
        <v>0</v>
      </c>
      <c r="I245" s="58"/>
      <c r="J245" s="58"/>
      <c r="K245" s="58">
        <f t="shared" si="10"/>
        <v>0</v>
      </c>
    </row>
    <row r="246" spans="1:11" ht="19.5" hidden="1" customHeight="1">
      <c r="A246" s="17" t="s">
        <v>145</v>
      </c>
      <c r="B246" s="4" t="s">
        <v>170</v>
      </c>
      <c r="C246" s="4" t="s">
        <v>21</v>
      </c>
      <c r="D246" s="4" t="s">
        <v>171</v>
      </c>
      <c r="E246" s="4" t="s">
        <v>146</v>
      </c>
      <c r="G246" s="66"/>
      <c r="H246" s="58"/>
      <c r="I246" s="58"/>
      <c r="J246" s="58"/>
      <c r="K246" s="58">
        <f t="shared" si="10"/>
        <v>0</v>
      </c>
    </row>
    <row r="247" spans="1:11" ht="17.25" hidden="1" customHeight="1">
      <c r="A247" s="36" t="s">
        <v>100</v>
      </c>
      <c r="B247" s="4" t="s">
        <v>23</v>
      </c>
      <c r="C247" s="4" t="s">
        <v>60</v>
      </c>
      <c r="D247" s="4" t="s">
        <v>119</v>
      </c>
      <c r="E247" s="4" t="s">
        <v>70</v>
      </c>
      <c r="G247" s="66">
        <f>G249+G252+G254+G256+G258</f>
        <v>0</v>
      </c>
      <c r="H247" s="66">
        <f>H249+H252+H254+H256+H258</f>
        <v>0</v>
      </c>
      <c r="I247" s="66"/>
      <c r="J247" s="66">
        <f>J249+J252+J254+J256+J258</f>
        <v>0</v>
      </c>
      <c r="K247" s="58">
        <f t="shared" si="10"/>
        <v>0</v>
      </c>
    </row>
    <row r="248" spans="1:11" ht="17.25" hidden="1" customHeight="1">
      <c r="A248" s="36"/>
      <c r="B248" s="4"/>
      <c r="C248" s="4"/>
      <c r="D248" s="4"/>
      <c r="E248" s="4"/>
      <c r="G248" s="66"/>
      <c r="H248" s="66"/>
      <c r="I248" s="66"/>
      <c r="J248" s="66"/>
      <c r="K248" s="58"/>
    </row>
    <row r="249" spans="1:11" ht="29.25" hidden="1" customHeight="1">
      <c r="A249" s="36"/>
      <c r="B249" s="4"/>
      <c r="C249" s="4"/>
      <c r="D249" s="4"/>
      <c r="E249" s="4"/>
      <c r="G249" s="66"/>
      <c r="H249" s="66"/>
      <c r="I249" s="66"/>
      <c r="J249" s="66"/>
      <c r="K249" s="58"/>
    </row>
    <row r="250" spans="1:11" ht="19.5" hidden="1" customHeight="1">
      <c r="A250" s="36"/>
      <c r="B250" s="4"/>
      <c r="C250" s="4"/>
      <c r="D250" s="4"/>
      <c r="E250" s="4"/>
      <c r="G250" s="66"/>
      <c r="H250" s="66"/>
      <c r="I250" s="66"/>
      <c r="J250" s="66"/>
      <c r="K250" s="58"/>
    </row>
    <row r="251" spans="1:11" ht="17.25" hidden="1" customHeight="1">
      <c r="A251" s="40"/>
      <c r="B251" s="4"/>
      <c r="C251" s="4"/>
      <c r="D251" s="4"/>
      <c r="E251" s="4"/>
      <c r="G251" s="66"/>
      <c r="H251" s="58"/>
      <c r="I251" s="58"/>
      <c r="J251" s="58"/>
      <c r="K251" s="58"/>
    </row>
    <row r="252" spans="1:11" ht="16.5" hidden="1" customHeight="1">
      <c r="A252" s="37"/>
      <c r="B252" s="4"/>
      <c r="C252" s="4"/>
      <c r="D252" s="4"/>
      <c r="E252" s="4"/>
      <c r="G252" s="66"/>
      <c r="H252" s="58"/>
      <c r="I252" s="58"/>
      <c r="J252" s="58"/>
      <c r="K252" s="58"/>
    </row>
    <row r="253" spans="1:11" ht="15.75" hidden="1" customHeight="1">
      <c r="A253" s="17"/>
      <c r="B253" s="4"/>
      <c r="C253" s="4"/>
      <c r="D253" s="4"/>
      <c r="E253" s="4"/>
      <c r="G253" s="66"/>
      <c r="H253" s="58"/>
      <c r="I253" s="58"/>
      <c r="J253" s="58"/>
      <c r="K253" s="58"/>
    </row>
    <row r="254" spans="1:11" s="48" customFormat="1" ht="33.75" hidden="1" customHeight="1">
      <c r="A254" s="38" t="s">
        <v>212</v>
      </c>
      <c r="B254" s="49" t="s">
        <v>23</v>
      </c>
      <c r="C254" s="49" t="s">
        <v>60</v>
      </c>
      <c r="D254" s="49" t="s">
        <v>112</v>
      </c>
      <c r="E254" s="49" t="s">
        <v>70</v>
      </c>
      <c r="G254" s="68">
        <f>G255</f>
        <v>0</v>
      </c>
      <c r="H254" s="68">
        <f>H255</f>
        <v>0</v>
      </c>
      <c r="I254" s="68"/>
      <c r="J254" s="68">
        <f>J255</f>
        <v>0</v>
      </c>
      <c r="K254" s="58">
        <f t="shared" ref="K254:K293" si="12">F254+I254+J254</f>
        <v>0</v>
      </c>
    </row>
    <row r="255" spans="1:11" s="50" customFormat="1" ht="19.5" hidden="1" customHeight="1">
      <c r="A255" s="17" t="s">
        <v>113</v>
      </c>
      <c r="B255" s="24" t="s">
        <v>23</v>
      </c>
      <c r="C255" s="24" t="s">
        <v>60</v>
      </c>
      <c r="D255" s="24" t="s">
        <v>174</v>
      </c>
      <c r="E255" s="24" t="s">
        <v>70</v>
      </c>
      <c r="G255" s="73"/>
      <c r="H255" s="74"/>
      <c r="I255" s="74"/>
      <c r="J255" s="74"/>
      <c r="K255" s="58">
        <f t="shared" si="12"/>
        <v>0</v>
      </c>
    </row>
    <row r="256" spans="1:11" s="11" customFormat="1" ht="19.5" hidden="1" customHeight="1">
      <c r="A256" s="38" t="s">
        <v>167</v>
      </c>
      <c r="B256" s="3" t="s">
        <v>23</v>
      </c>
      <c r="C256" s="3" t="s">
        <v>60</v>
      </c>
      <c r="D256" s="3" t="s">
        <v>174</v>
      </c>
      <c r="E256" s="3" t="s">
        <v>15</v>
      </c>
      <c r="G256" s="72">
        <f>G257</f>
        <v>0</v>
      </c>
      <c r="H256" s="72">
        <f>H257</f>
        <v>0</v>
      </c>
      <c r="I256" s="72"/>
      <c r="J256" s="72">
        <f>J257</f>
        <v>0</v>
      </c>
      <c r="K256" s="58">
        <f t="shared" si="12"/>
        <v>0</v>
      </c>
    </row>
    <row r="257" spans="1:11" ht="29.25" hidden="1" customHeight="1">
      <c r="A257" s="17"/>
      <c r="B257" s="4"/>
      <c r="C257" s="4"/>
      <c r="D257" s="4"/>
      <c r="E257" s="4"/>
      <c r="G257" s="66"/>
      <c r="H257" s="58"/>
      <c r="I257" s="58"/>
      <c r="J257" s="58"/>
      <c r="K257" s="58">
        <f t="shared" si="12"/>
        <v>0</v>
      </c>
    </row>
    <row r="258" spans="1:11" ht="66" hidden="1" customHeight="1">
      <c r="A258" s="17"/>
      <c r="B258" s="4"/>
      <c r="C258" s="4"/>
      <c r="D258" s="4"/>
      <c r="E258" s="4"/>
      <c r="G258" s="66"/>
      <c r="H258" s="58"/>
      <c r="I258" s="58"/>
      <c r="J258" s="58"/>
      <c r="K258" s="58">
        <f t="shared" si="12"/>
        <v>0</v>
      </c>
    </row>
    <row r="259" spans="1:11" s="48" customFormat="1" ht="18.75" hidden="1" customHeight="1">
      <c r="A259" s="38" t="s">
        <v>175</v>
      </c>
      <c r="B259" s="47" t="s">
        <v>23</v>
      </c>
      <c r="C259" s="47" t="s">
        <v>16</v>
      </c>
      <c r="D259" s="47" t="s">
        <v>119</v>
      </c>
      <c r="E259" s="47" t="s">
        <v>70</v>
      </c>
      <c r="G259" s="68">
        <f>G260</f>
        <v>0</v>
      </c>
      <c r="H259" s="68">
        <f>H260</f>
        <v>0</v>
      </c>
      <c r="I259" s="68"/>
      <c r="J259" s="68">
        <f>J260</f>
        <v>0</v>
      </c>
      <c r="K259" s="58">
        <f t="shared" si="12"/>
        <v>0</v>
      </c>
    </row>
    <row r="260" spans="1:11" s="11" customFormat="1" ht="21" hidden="1" customHeight="1">
      <c r="A260" s="41" t="s">
        <v>172</v>
      </c>
      <c r="B260" s="3" t="s">
        <v>23</v>
      </c>
      <c r="C260" s="3" t="s">
        <v>16</v>
      </c>
      <c r="D260" s="3" t="s">
        <v>173</v>
      </c>
      <c r="E260" s="3" t="s">
        <v>70</v>
      </c>
      <c r="G260" s="72">
        <f>G261</f>
        <v>0</v>
      </c>
      <c r="H260" s="72">
        <f>H261</f>
        <v>0</v>
      </c>
      <c r="I260" s="72"/>
      <c r="J260" s="72">
        <f>J261</f>
        <v>0</v>
      </c>
      <c r="K260" s="58">
        <f t="shared" si="12"/>
        <v>0</v>
      </c>
    </row>
    <row r="261" spans="1:11" s="50" customFormat="1" ht="40.5" hidden="1" customHeight="1">
      <c r="A261" s="42" t="s">
        <v>176</v>
      </c>
      <c r="B261" s="24" t="s">
        <v>23</v>
      </c>
      <c r="C261" s="24" t="s">
        <v>16</v>
      </c>
      <c r="D261" s="24" t="s">
        <v>177</v>
      </c>
      <c r="E261" s="24" t="s">
        <v>70</v>
      </c>
      <c r="G261" s="73"/>
      <c r="H261" s="67">
        <f>F261+G261</f>
        <v>0</v>
      </c>
      <c r="I261" s="67"/>
      <c r="J261" s="67"/>
      <c r="K261" s="58">
        <f t="shared" si="12"/>
        <v>0</v>
      </c>
    </row>
    <row r="262" spans="1:11" s="9" customFormat="1" ht="18" hidden="1" customHeight="1">
      <c r="A262" s="42" t="s">
        <v>167</v>
      </c>
      <c r="B262" s="23" t="s">
        <v>170</v>
      </c>
      <c r="C262" s="23" t="s">
        <v>16</v>
      </c>
      <c r="D262" s="23" t="s">
        <v>177</v>
      </c>
      <c r="E262" s="23" t="s">
        <v>15</v>
      </c>
      <c r="G262" s="60"/>
      <c r="H262" s="58"/>
      <c r="I262" s="58"/>
      <c r="J262" s="58"/>
      <c r="K262" s="58">
        <f t="shared" si="12"/>
        <v>0</v>
      </c>
    </row>
    <row r="263" spans="1:11" s="52" customFormat="1" ht="30.75" hidden="1" customHeight="1">
      <c r="A263" s="41" t="s">
        <v>106</v>
      </c>
      <c r="B263" s="51" t="s">
        <v>23</v>
      </c>
      <c r="C263" s="51" t="s">
        <v>16</v>
      </c>
      <c r="D263" s="51" t="s">
        <v>147</v>
      </c>
      <c r="E263" s="51" t="s">
        <v>70</v>
      </c>
      <c r="G263" s="75">
        <f>G264</f>
        <v>0</v>
      </c>
      <c r="H263" s="75">
        <f>H264</f>
        <v>0</v>
      </c>
      <c r="I263" s="75"/>
      <c r="J263" s="75">
        <f>J264</f>
        <v>0</v>
      </c>
      <c r="K263" s="58">
        <f t="shared" si="12"/>
        <v>0</v>
      </c>
    </row>
    <row r="264" spans="1:11" s="50" customFormat="1" ht="78.75" hidden="1" customHeight="1">
      <c r="A264" s="41" t="s">
        <v>178</v>
      </c>
      <c r="B264" s="3" t="s">
        <v>23</v>
      </c>
      <c r="C264" s="3" t="s">
        <v>16</v>
      </c>
      <c r="D264" s="3" t="s">
        <v>179</v>
      </c>
      <c r="E264" s="3" t="s">
        <v>70</v>
      </c>
      <c r="G264" s="72">
        <f>G265</f>
        <v>0</v>
      </c>
      <c r="H264" s="72">
        <f>H265</f>
        <v>0</v>
      </c>
      <c r="I264" s="72"/>
      <c r="J264" s="72">
        <f>J265</f>
        <v>0</v>
      </c>
      <c r="K264" s="58">
        <f t="shared" si="12"/>
        <v>0</v>
      </c>
    </row>
    <row r="265" spans="1:11" s="50" customFormat="1" ht="18.75" hidden="1" customHeight="1">
      <c r="A265" s="42" t="s">
        <v>167</v>
      </c>
      <c r="B265" s="24" t="s">
        <v>23</v>
      </c>
      <c r="C265" s="24" t="s">
        <v>16</v>
      </c>
      <c r="D265" s="24" t="s">
        <v>179</v>
      </c>
      <c r="E265" s="24" t="s">
        <v>15</v>
      </c>
      <c r="G265" s="73"/>
      <c r="H265" s="67">
        <f>F265+G265</f>
        <v>0</v>
      </c>
      <c r="I265" s="67"/>
      <c r="J265" s="67"/>
      <c r="K265" s="58">
        <f t="shared" si="12"/>
        <v>0</v>
      </c>
    </row>
    <row r="266" spans="1:11" s="48" customFormat="1" ht="48" hidden="1" customHeight="1">
      <c r="A266" s="41" t="s">
        <v>180</v>
      </c>
      <c r="B266" s="49" t="s">
        <v>23</v>
      </c>
      <c r="C266" s="49" t="s">
        <v>16</v>
      </c>
      <c r="D266" s="49" t="s">
        <v>185</v>
      </c>
      <c r="E266" s="49" t="s">
        <v>70</v>
      </c>
      <c r="G266" s="68"/>
      <c r="H266" s="76"/>
      <c r="I266" s="76"/>
      <c r="J266" s="76"/>
      <c r="K266" s="58">
        <f t="shared" si="12"/>
        <v>0</v>
      </c>
    </row>
    <row r="267" spans="1:11" s="11" customFormat="1" ht="18.75" hidden="1" customHeight="1">
      <c r="A267" s="41" t="s">
        <v>181</v>
      </c>
      <c r="B267" s="3" t="s">
        <v>23</v>
      </c>
      <c r="C267" s="3" t="s">
        <v>16</v>
      </c>
      <c r="D267" s="3" t="s">
        <v>186</v>
      </c>
      <c r="E267" s="3" t="s">
        <v>70</v>
      </c>
      <c r="G267" s="72"/>
      <c r="H267" s="67"/>
      <c r="I267" s="67"/>
      <c r="J267" s="67"/>
      <c r="K267" s="58">
        <f t="shared" si="12"/>
        <v>0</v>
      </c>
    </row>
    <row r="268" spans="1:11" s="50" customFormat="1" ht="27" hidden="1" customHeight="1">
      <c r="A268" s="42" t="s">
        <v>182</v>
      </c>
      <c r="B268" s="24" t="s">
        <v>23</v>
      </c>
      <c r="C268" s="24" t="s">
        <v>16</v>
      </c>
      <c r="D268" s="24" t="s">
        <v>187</v>
      </c>
      <c r="E268" s="24" t="s">
        <v>70</v>
      </c>
      <c r="G268" s="73"/>
      <c r="H268" s="74"/>
      <c r="I268" s="74"/>
      <c r="J268" s="74"/>
      <c r="K268" s="58">
        <f t="shared" si="12"/>
        <v>0</v>
      </c>
    </row>
    <row r="269" spans="1:11" s="13" customFormat="1" ht="18.75" hidden="1" customHeight="1">
      <c r="A269" s="41" t="s">
        <v>167</v>
      </c>
      <c r="B269" s="4" t="s">
        <v>23</v>
      </c>
      <c r="C269" s="4" t="s">
        <v>16</v>
      </c>
      <c r="D269" s="4" t="s">
        <v>187</v>
      </c>
      <c r="E269" s="4" t="s">
        <v>15</v>
      </c>
      <c r="G269" s="61"/>
      <c r="H269" s="58"/>
      <c r="I269" s="58"/>
      <c r="J269" s="58"/>
      <c r="K269" s="58">
        <f t="shared" si="12"/>
        <v>0</v>
      </c>
    </row>
    <row r="270" spans="1:11" s="11" customFormat="1" ht="18.75" hidden="1" customHeight="1">
      <c r="A270" s="41" t="s">
        <v>183</v>
      </c>
      <c r="B270" s="3" t="s">
        <v>23</v>
      </c>
      <c r="C270" s="3" t="s">
        <v>16</v>
      </c>
      <c r="D270" s="3" t="s">
        <v>188</v>
      </c>
      <c r="E270" s="3" t="s">
        <v>70</v>
      </c>
      <c r="G270" s="72"/>
      <c r="H270" s="67"/>
      <c r="I270" s="67"/>
      <c r="J270" s="67"/>
      <c r="K270" s="58">
        <f t="shared" si="12"/>
        <v>0</v>
      </c>
    </row>
    <row r="271" spans="1:11" s="11" customFormat="1" ht="30.75" hidden="1" customHeight="1">
      <c r="A271" s="41" t="s">
        <v>145</v>
      </c>
      <c r="B271" s="3" t="s">
        <v>23</v>
      </c>
      <c r="C271" s="3" t="s">
        <v>16</v>
      </c>
      <c r="D271" s="3" t="s">
        <v>188</v>
      </c>
      <c r="E271" s="3" t="s">
        <v>146</v>
      </c>
      <c r="G271" s="72"/>
      <c r="H271" s="67"/>
      <c r="I271" s="67"/>
      <c r="J271" s="67"/>
      <c r="K271" s="58">
        <f t="shared" si="12"/>
        <v>0</v>
      </c>
    </row>
    <row r="272" spans="1:11" s="50" customFormat="1" ht="28.5" hidden="1" customHeight="1">
      <c r="A272" s="42" t="s">
        <v>184</v>
      </c>
      <c r="B272" s="24" t="s">
        <v>23</v>
      </c>
      <c r="C272" s="24" t="s">
        <v>16</v>
      </c>
      <c r="D272" s="24" t="s">
        <v>213</v>
      </c>
      <c r="E272" s="24" t="s">
        <v>70</v>
      </c>
      <c r="G272" s="73"/>
      <c r="H272" s="67"/>
      <c r="I272" s="67"/>
      <c r="J272" s="67"/>
      <c r="K272" s="58">
        <f t="shared" si="12"/>
        <v>0</v>
      </c>
    </row>
    <row r="273" spans="1:11" s="11" customFormat="1" ht="18.75" hidden="1" customHeight="1">
      <c r="A273" s="41" t="s">
        <v>167</v>
      </c>
      <c r="B273" s="3" t="s">
        <v>23</v>
      </c>
      <c r="C273" s="3" t="s">
        <v>16</v>
      </c>
      <c r="D273" s="3" t="s">
        <v>213</v>
      </c>
      <c r="E273" s="3" t="s">
        <v>15</v>
      </c>
      <c r="G273" s="72"/>
      <c r="H273" s="67"/>
      <c r="I273" s="67"/>
      <c r="J273" s="67"/>
      <c r="K273" s="58">
        <f t="shared" si="12"/>
        <v>0</v>
      </c>
    </row>
    <row r="274" spans="1:11" s="48" customFormat="1" ht="35.25" hidden="1" customHeight="1">
      <c r="A274" s="41" t="s">
        <v>189</v>
      </c>
      <c r="B274" s="49" t="s">
        <v>23</v>
      </c>
      <c r="C274" s="49" t="s">
        <v>58</v>
      </c>
      <c r="D274" s="49" t="s">
        <v>119</v>
      </c>
      <c r="E274" s="49" t="s">
        <v>70</v>
      </c>
      <c r="G274" s="68">
        <f t="shared" ref="G274:H276" si="13">G275</f>
        <v>1272</v>
      </c>
      <c r="H274" s="68">
        <f t="shared" si="13"/>
        <v>1272</v>
      </c>
      <c r="I274" s="68"/>
      <c r="J274" s="68">
        <f>J275</f>
        <v>0</v>
      </c>
      <c r="K274" s="58">
        <f t="shared" si="12"/>
        <v>0</v>
      </c>
    </row>
    <row r="275" spans="1:11" s="50" customFormat="1" ht="75" hidden="1" customHeight="1">
      <c r="A275" s="42" t="s">
        <v>120</v>
      </c>
      <c r="B275" s="24" t="s">
        <v>170</v>
      </c>
      <c r="C275" s="24" t="s">
        <v>58</v>
      </c>
      <c r="D275" s="24" t="s">
        <v>121</v>
      </c>
      <c r="E275" s="24" t="s">
        <v>70</v>
      </c>
      <c r="G275" s="73">
        <f t="shared" si="13"/>
        <v>1272</v>
      </c>
      <c r="H275" s="73">
        <f t="shared" si="13"/>
        <v>1272</v>
      </c>
      <c r="I275" s="73"/>
      <c r="J275" s="73">
        <f>J276</f>
        <v>0</v>
      </c>
      <c r="K275" s="58">
        <f t="shared" si="12"/>
        <v>0</v>
      </c>
    </row>
    <row r="276" spans="1:11" s="11" customFormat="1" ht="18.75" hidden="1" customHeight="1">
      <c r="A276" s="41" t="s">
        <v>14</v>
      </c>
      <c r="B276" s="3" t="s">
        <v>23</v>
      </c>
      <c r="C276" s="3" t="s">
        <v>58</v>
      </c>
      <c r="D276" s="3" t="s">
        <v>124</v>
      </c>
      <c r="E276" s="3" t="s">
        <v>70</v>
      </c>
      <c r="G276" s="72">
        <f t="shared" si="13"/>
        <v>1272</v>
      </c>
      <c r="H276" s="72">
        <f t="shared" si="13"/>
        <v>1272</v>
      </c>
      <c r="I276" s="72"/>
      <c r="J276" s="72">
        <f>J277</f>
        <v>0</v>
      </c>
      <c r="K276" s="58">
        <f t="shared" si="12"/>
        <v>0</v>
      </c>
    </row>
    <row r="277" spans="1:11" s="11" customFormat="1" ht="30.75" hidden="1" customHeight="1">
      <c r="A277" s="41" t="s">
        <v>125</v>
      </c>
      <c r="B277" s="3" t="s">
        <v>23</v>
      </c>
      <c r="C277" s="3" t="s">
        <v>58</v>
      </c>
      <c r="D277" s="3" t="s">
        <v>124</v>
      </c>
      <c r="E277" s="3" t="s">
        <v>126</v>
      </c>
      <c r="G277" s="72">
        <v>1272</v>
      </c>
      <c r="H277" s="72">
        <v>1272</v>
      </c>
      <c r="I277" s="72"/>
      <c r="J277" s="72"/>
      <c r="K277" s="58">
        <f t="shared" si="12"/>
        <v>0</v>
      </c>
    </row>
    <row r="278" spans="1:11" s="9" customFormat="1" ht="18.75" hidden="1" customHeight="1">
      <c r="A278" s="42"/>
      <c r="B278" s="23"/>
      <c r="C278" s="23"/>
      <c r="D278" s="23"/>
      <c r="E278" s="23"/>
      <c r="G278" s="60"/>
      <c r="H278" s="58"/>
      <c r="I278" s="58"/>
      <c r="J278" s="58"/>
      <c r="K278" s="58">
        <f t="shared" si="12"/>
        <v>0</v>
      </c>
    </row>
    <row r="279" spans="1:11" s="9" customFormat="1" ht="18.75" hidden="1" customHeight="1">
      <c r="A279" s="42"/>
      <c r="B279" s="23"/>
      <c r="C279" s="23"/>
      <c r="D279" s="23"/>
      <c r="E279" s="23"/>
      <c r="G279" s="60"/>
      <c r="H279" s="58"/>
      <c r="I279" s="58"/>
      <c r="J279" s="58"/>
      <c r="K279" s="58">
        <f t="shared" si="12"/>
        <v>0</v>
      </c>
    </row>
    <row r="280" spans="1:11" s="9" customFormat="1" ht="18.75" hidden="1" customHeight="1">
      <c r="A280" s="42"/>
      <c r="B280" s="23"/>
      <c r="C280" s="23"/>
      <c r="D280" s="23"/>
      <c r="E280" s="23"/>
      <c r="G280" s="60"/>
      <c r="H280" s="58"/>
      <c r="I280" s="58"/>
      <c r="J280" s="58"/>
      <c r="K280" s="58">
        <f t="shared" si="12"/>
        <v>0</v>
      </c>
    </row>
    <row r="281" spans="1:11" s="9" customFormat="1" ht="18.75" hidden="1" customHeight="1">
      <c r="A281" s="42"/>
      <c r="B281" s="23"/>
      <c r="C281" s="23"/>
      <c r="D281" s="23"/>
      <c r="E281" s="23"/>
      <c r="G281" s="60"/>
      <c r="H281" s="58"/>
      <c r="I281" s="58"/>
      <c r="J281" s="58"/>
      <c r="K281" s="58">
        <f t="shared" si="12"/>
        <v>0</v>
      </c>
    </row>
    <row r="282" spans="1:11" ht="15" hidden="1">
      <c r="A282" s="78" t="s">
        <v>48</v>
      </c>
      <c r="B282" s="19">
        <v>11</v>
      </c>
      <c r="C282" s="19" t="s">
        <v>51</v>
      </c>
      <c r="D282" s="19" t="s">
        <v>119</v>
      </c>
      <c r="E282" s="19" t="s">
        <v>70</v>
      </c>
      <c r="G282" s="69">
        <f>G283+G288</f>
        <v>0</v>
      </c>
      <c r="H282" s="69">
        <f>H283+H288</f>
        <v>0</v>
      </c>
      <c r="I282" s="69"/>
      <c r="J282" s="69">
        <f>J283+J288</f>
        <v>0</v>
      </c>
      <c r="K282" s="58">
        <f t="shared" si="12"/>
        <v>0</v>
      </c>
    </row>
    <row r="283" spans="1:11" ht="30.75" hidden="1" customHeight="1">
      <c r="A283" s="37" t="s">
        <v>190</v>
      </c>
      <c r="B283" s="3">
        <v>11</v>
      </c>
      <c r="C283" s="3" t="s">
        <v>11</v>
      </c>
      <c r="D283" s="3" t="s">
        <v>119</v>
      </c>
      <c r="E283" s="3" t="s">
        <v>70</v>
      </c>
      <c r="G283" s="66">
        <f>G284</f>
        <v>0</v>
      </c>
      <c r="H283" s="66">
        <f>H284</f>
        <v>0</v>
      </c>
      <c r="I283" s="66"/>
      <c r="J283" s="66">
        <f>J284</f>
        <v>0</v>
      </c>
      <c r="K283" s="58">
        <f t="shared" si="12"/>
        <v>0</v>
      </c>
    </row>
    <row r="284" spans="1:11" s="46" customFormat="1" ht="24" hidden="1" customHeight="1">
      <c r="A284" s="17" t="s">
        <v>191</v>
      </c>
      <c r="B284" s="39" t="s">
        <v>27</v>
      </c>
      <c r="C284" s="39" t="s">
        <v>11</v>
      </c>
      <c r="D284" s="39" t="s">
        <v>192</v>
      </c>
      <c r="E284" s="39" t="s">
        <v>70</v>
      </c>
      <c r="G284" s="72">
        <f>G285+G286</f>
        <v>0</v>
      </c>
      <c r="H284" s="72">
        <f>H285+H286</f>
        <v>0</v>
      </c>
      <c r="I284" s="72"/>
      <c r="J284" s="72">
        <f>J285+J286</f>
        <v>0</v>
      </c>
      <c r="K284" s="58">
        <f t="shared" si="12"/>
        <v>0</v>
      </c>
    </row>
    <row r="285" spans="1:11" s="7" customFormat="1" ht="21.75" hidden="1" customHeight="1">
      <c r="A285" s="17" t="s">
        <v>191</v>
      </c>
      <c r="B285" s="5" t="s">
        <v>27</v>
      </c>
      <c r="C285" s="5" t="s">
        <v>11</v>
      </c>
      <c r="D285" s="5" t="s">
        <v>193</v>
      </c>
      <c r="E285" s="5" t="s">
        <v>70</v>
      </c>
      <c r="G285" s="66"/>
      <c r="H285" s="66"/>
      <c r="I285" s="66"/>
      <c r="J285" s="66"/>
      <c r="K285" s="58">
        <f t="shared" si="12"/>
        <v>0</v>
      </c>
    </row>
    <row r="286" spans="1:11" s="53" customFormat="1" ht="51" hidden="1" customHeight="1">
      <c r="A286" s="38" t="s">
        <v>195</v>
      </c>
      <c r="B286" s="47" t="s">
        <v>27</v>
      </c>
      <c r="C286" s="47" t="s">
        <v>11</v>
      </c>
      <c r="D286" s="47" t="s">
        <v>196</v>
      </c>
      <c r="E286" s="47" t="s">
        <v>70</v>
      </c>
      <c r="G286" s="68"/>
      <c r="H286" s="68"/>
      <c r="I286" s="68"/>
      <c r="J286" s="68"/>
      <c r="K286" s="58">
        <f t="shared" si="12"/>
        <v>0</v>
      </c>
    </row>
    <row r="287" spans="1:11" s="46" customFormat="1" ht="21" hidden="1" customHeight="1">
      <c r="A287" s="38" t="s">
        <v>194</v>
      </c>
      <c r="B287" s="10" t="s">
        <v>27</v>
      </c>
      <c r="C287" s="10" t="s">
        <v>11</v>
      </c>
      <c r="D287" s="10" t="s">
        <v>196</v>
      </c>
      <c r="E287" s="10" t="s">
        <v>197</v>
      </c>
      <c r="G287" s="72"/>
      <c r="H287" s="72"/>
      <c r="I287" s="72"/>
      <c r="J287" s="72"/>
      <c r="K287" s="58">
        <f t="shared" si="12"/>
        <v>0</v>
      </c>
    </row>
    <row r="288" spans="1:11" s="53" customFormat="1" ht="53.25" hidden="1" customHeight="1">
      <c r="A288" s="17" t="s">
        <v>198</v>
      </c>
      <c r="B288" s="54" t="s">
        <v>27</v>
      </c>
      <c r="C288" s="54" t="s">
        <v>60</v>
      </c>
      <c r="D288" s="54" t="s">
        <v>119</v>
      </c>
      <c r="E288" s="54" t="s">
        <v>70</v>
      </c>
      <c r="G288" s="68">
        <f>G289</f>
        <v>0</v>
      </c>
      <c r="H288" s="68">
        <f>H289</f>
        <v>0</v>
      </c>
      <c r="I288" s="68"/>
      <c r="J288" s="68">
        <f>J289</f>
        <v>0</v>
      </c>
      <c r="K288" s="58">
        <f t="shared" si="12"/>
        <v>0</v>
      </c>
    </row>
    <row r="289" spans="1:13" s="46" customFormat="1" ht="29.25" hidden="1" customHeight="1">
      <c r="A289" s="17" t="s">
        <v>12</v>
      </c>
      <c r="B289" s="39" t="s">
        <v>27</v>
      </c>
      <c r="C289" s="39" t="s">
        <v>60</v>
      </c>
      <c r="D289" s="39" t="s">
        <v>199</v>
      </c>
      <c r="E289" s="39" t="s">
        <v>70</v>
      </c>
      <c r="G289" s="72">
        <f>G290+G292</f>
        <v>0</v>
      </c>
      <c r="H289" s="72">
        <f>H290+H292</f>
        <v>0</v>
      </c>
      <c r="I289" s="72"/>
      <c r="J289" s="72">
        <f>J290+J292</f>
        <v>0</v>
      </c>
      <c r="K289" s="58">
        <f t="shared" si="12"/>
        <v>0</v>
      </c>
    </row>
    <row r="290" spans="1:13" s="46" customFormat="1" ht="48" hidden="1" customHeight="1">
      <c r="A290" s="38" t="s">
        <v>200</v>
      </c>
      <c r="B290" s="10" t="s">
        <v>27</v>
      </c>
      <c r="C290" s="10" t="s">
        <v>60</v>
      </c>
      <c r="D290" s="10" t="s">
        <v>201</v>
      </c>
      <c r="E290" s="10" t="s">
        <v>70</v>
      </c>
      <c r="G290" s="72">
        <f>G291</f>
        <v>0</v>
      </c>
      <c r="H290" s="72">
        <f>H291</f>
        <v>0</v>
      </c>
      <c r="I290" s="72"/>
      <c r="J290" s="72">
        <f>J291</f>
        <v>0</v>
      </c>
      <c r="K290" s="58">
        <f t="shared" si="12"/>
        <v>0</v>
      </c>
    </row>
    <row r="291" spans="1:13" s="7" customFormat="1" ht="17.25" hidden="1" customHeight="1">
      <c r="A291" s="17" t="s">
        <v>95</v>
      </c>
      <c r="B291" s="5" t="s">
        <v>27</v>
      </c>
      <c r="C291" s="5" t="s">
        <v>60</v>
      </c>
      <c r="D291" s="5" t="s">
        <v>201</v>
      </c>
      <c r="E291" s="5" t="s">
        <v>202</v>
      </c>
      <c r="G291" s="66"/>
      <c r="H291" s="58">
        <f>F291+G291</f>
        <v>0</v>
      </c>
      <c r="I291" s="58"/>
      <c r="J291" s="58"/>
      <c r="K291" s="58">
        <f t="shared" si="12"/>
        <v>0</v>
      </c>
    </row>
    <row r="292" spans="1:13" s="46" customFormat="1" ht="30" hidden="1" customHeight="1">
      <c r="A292" s="38" t="s">
        <v>203</v>
      </c>
      <c r="B292" s="10" t="s">
        <v>27</v>
      </c>
      <c r="C292" s="10" t="s">
        <v>60</v>
      </c>
      <c r="D292" s="10" t="s">
        <v>204</v>
      </c>
      <c r="E292" s="10" t="s">
        <v>70</v>
      </c>
      <c r="G292" s="72">
        <f>G293</f>
        <v>0</v>
      </c>
      <c r="H292" s="72">
        <f>H293</f>
        <v>0</v>
      </c>
      <c r="I292" s="72"/>
      <c r="J292" s="72">
        <f>J293</f>
        <v>0</v>
      </c>
      <c r="K292" s="58">
        <f t="shared" si="12"/>
        <v>0</v>
      </c>
    </row>
    <row r="293" spans="1:13" s="46" customFormat="1" ht="17.25" hidden="1" customHeight="1">
      <c r="A293" s="17" t="s">
        <v>95</v>
      </c>
      <c r="B293" s="39" t="s">
        <v>27</v>
      </c>
      <c r="C293" s="39" t="s">
        <v>60</v>
      </c>
      <c r="D293" s="39" t="s">
        <v>204</v>
      </c>
      <c r="E293" s="39" t="s">
        <v>202</v>
      </c>
      <c r="G293" s="72"/>
      <c r="H293" s="67"/>
      <c r="I293" s="67"/>
      <c r="J293" s="67"/>
      <c r="K293" s="58">
        <f t="shared" si="12"/>
        <v>0</v>
      </c>
    </row>
    <row r="294" spans="1:13" ht="15">
      <c r="A294" s="78" t="s">
        <v>50</v>
      </c>
      <c r="B294" s="19" t="s">
        <v>51</v>
      </c>
      <c r="C294" s="19" t="s">
        <v>51</v>
      </c>
      <c r="D294" s="19" t="s">
        <v>108</v>
      </c>
      <c r="E294" s="19" t="s">
        <v>70</v>
      </c>
      <c r="F294" s="86">
        <f>F14+F77+F109+F166+F235</f>
        <v>783.09999999999991</v>
      </c>
      <c r="G294" s="82"/>
      <c r="H294" s="82"/>
      <c r="I294" s="82"/>
      <c r="J294" s="82"/>
      <c r="K294" s="83"/>
      <c r="L294" s="128">
        <f>L14+L109</f>
        <v>161.10000000000002</v>
      </c>
      <c r="M294" s="86">
        <f>M14+M77+M109+M166+M235</f>
        <v>944.2</v>
      </c>
    </row>
    <row r="295" spans="1:13" ht="15">
      <c r="A295" s="80"/>
      <c r="B295" s="81"/>
      <c r="C295" s="81"/>
      <c r="D295" s="81"/>
      <c r="E295" s="81"/>
      <c r="F295" s="82"/>
      <c r="G295" s="82"/>
      <c r="H295" s="82"/>
      <c r="I295" s="82"/>
      <c r="J295" s="82"/>
      <c r="K295" s="83"/>
    </row>
    <row r="296" spans="1:13" s="7" customFormat="1">
      <c r="A296" s="79"/>
      <c r="F296" s="8"/>
      <c r="G296" s="8"/>
      <c r="H296" s="8"/>
      <c r="I296" s="8"/>
      <c r="J296" s="8"/>
      <c r="K296" s="8"/>
    </row>
    <row r="297" spans="1:13" s="7" customFormat="1">
      <c r="A297" s="79"/>
      <c r="F297" s="8"/>
      <c r="G297" s="8"/>
      <c r="H297" s="8"/>
      <c r="I297" s="8"/>
      <c r="J297" s="8"/>
      <c r="K297" s="8"/>
    </row>
    <row r="298" spans="1:13" s="7" customFormat="1">
      <c r="A298" s="79"/>
    </row>
    <row r="299" spans="1:13" s="7" customFormat="1">
      <c r="A299" s="79"/>
    </row>
    <row r="300" spans="1:13" s="7" customFormat="1">
      <c r="A300" s="79"/>
    </row>
    <row r="301" spans="1:13" s="7" customFormat="1"/>
    <row r="302" spans="1:13" s="7" customFormat="1"/>
    <row r="303" spans="1:13" s="7" customFormat="1"/>
    <row r="304" spans="1:13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</sheetData>
  <autoFilter ref="A14:F293"/>
  <mergeCells count="14">
    <mergeCell ref="E1:K1"/>
    <mergeCell ref="A6:F7"/>
    <mergeCell ref="F9:K9"/>
    <mergeCell ref="A10:A12"/>
    <mergeCell ref="B10:B12"/>
    <mergeCell ref="C10:C12"/>
    <mergeCell ref="H10:H12"/>
    <mergeCell ref="I10:I12"/>
    <mergeCell ref="J10:J12"/>
    <mergeCell ref="K10:K12"/>
    <mergeCell ref="D10:D12"/>
    <mergeCell ref="E10:E12"/>
    <mergeCell ref="F10:F12"/>
    <mergeCell ref="G10:G12"/>
  </mergeCells>
  <phoneticPr fontId="0" type="noConversion"/>
  <pageMargins left="0.84" right="0.31" top="0.51" bottom="0.33" header="0.26" footer="0.31"/>
  <pageSetup paperSize="9" scale="75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2014-расп.асиг</vt:lpstr>
      <vt:lpstr>' 2014-расп.асиг'!Заголовки_для_печати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2013-10-31T12:43:03Z</cp:lastPrinted>
  <dcterms:created xsi:type="dcterms:W3CDTF">2004-10-22T12:47:09Z</dcterms:created>
  <dcterms:modified xsi:type="dcterms:W3CDTF">2014-07-13T07:27:18Z</dcterms:modified>
</cp:coreProperties>
</file>