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Ник" sheetId="24" r:id="rId1"/>
  </sheets>
  <definedNames>
    <definedName name="_xlnm._FilterDatabase" localSheetId="0" hidden="1">Ник!$A$13:$D$75</definedName>
    <definedName name="_xlnm.Print_Titles" localSheetId="0">Ник!$10:$12</definedName>
  </definedNames>
  <calcPr calcId="125725" fullCalcOnLoad="1"/>
</workbook>
</file>

<file path=xl/calcChain.xml><?xml version="1.0" encoding="utf-8"?>
<calcChain xmlns="http://schemas.openxmlformats.org/spreadsheetml/2006/main">
  <c r="H13" i="24"/>
  <c r="G13"/>
  <c r="H41"/>
  <c r="G41"/>
  <c r="I43"/>
  <c r="H38"/>
  <c r="G38"/>
  <c r="I40"/>
  <c r="I42"/>
  <c r="G30"/>
  <c r="G55"/>
  <c r="D13"/>
  <c r="D30"/>
  <c r="D38"/>
  <c r="D41"/>
  <c r="D55"/>
  <c r="D59"/>
  <c r="D70"/>
  <c r="D24"/>
  <c r="D72"/>
  <c r="D26"/>
  <c r="H26"/>
  <c r="H30"/>
  <c r="H55"/>
  <c r="I56"/>
  <c r="I44"/>
  <c r="I39"/>
  <c r="I32"/>
  <c r="I23"/>
  <c r="I17"/>
  <c r="I16"/>
  <c r="E13"/>
  <c r="F15"/>
  <c r="F17"/>
  <c r="F19"/>
  <c r="F21"/>
  <c r="F23"/>
  <c r="F20"/>
  <c r="F18"/>
  <c r="H15"/>
  <c r="H19"/>
  <c r="H20"/>
  <c r="H18"/>
  <c r="H14"/>
  <c r="E26"/>
  <c r="F27"/>
  <c r="F26"/>
  <c r="F29"/>
  <c r="H27"/>
  <c r="E30"/>
  <c r="F37"/>
  <c r="F30"/>
  <c r="H36"/>
  <c r="H37"/>
  <c r="E41"/>
  <c r="F42"/>
  <c r="F44"/>
  <c r="D49"/>
  <c r="E49"/>
  <c r="E75"/>
  <c r="F49"/>
  <c r="G49"/>
  <c r="F51"/>
  <c r="H51"/>
  <c r="F52"/>
  <c r="H52"/>
  <c r="F53"/>
  <c r="H53"/>
  <c r="F54"/>
  <c r="H54"/>
  <c r="E55"/>
  <c r="F55"/>
  <c r="H58"/>
  <c r="E59"/>
  <c r="F59"/>
  <c r="G59"/>
  <c r="H59"/>
  <c r="H60"/>
  <c r="H62"/>
  <c r="H63"/>
  <c r="H64"/>
  <c r="H65"/>
  <c r="H66"/>
  <c r="H67"/>
  <c r="H68"/>
  <c r="H69"/>
  <c r="E72"/>
  <c r="F72"/>
  <c r="G72"/>
  <c r="H72"/>
  <c r="H73"/>
  <c r="H74"/>
  <c r="I55"/>
  <c r="I41"/>
  <c r="H49"/>
  <c r="F13"/>
  <c r="F75"/>
  <c r="F41"/>
  <c r="D75"/>
  <c r="I38"/>
  <c r="I30"/>
  <c r="G75"/>
  <c r="I13"/>
  <c r="H75"/>
  <c r="I75"/>
</calcChain>
</file>

<file path=xl/sharedStrings.xml><?xml version="1.0" encoding="utf-8"?>
<sst xmlns="http://schemas.openxmlformats.org/spreadsheetml/2006/main" count="192" uniqueCount="82">
  <si>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</si>
  <si>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</si>
  <si>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</si>
  <si>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</si>
  <si>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</si>
  <si>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</si>
  <si>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</si>
  <si>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</si>
  <si>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</si>
  <si>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</si>
  <si>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</si>
  <si>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</si>
  <si>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</si>
  <si>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</si>
  <si>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</si>
  <si>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</si>
  <si>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</si>
  <si>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</si>
  <si>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</si>
  <si>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</si>
  <si>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</si>
  <si>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</si>
  <si>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</si>
  <si>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</si>
  <si>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</si>
  <si>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</si>
  <si>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</si>
  <si>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</si>
  <si>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</si>
  <si>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</si>
  <si>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</si>
  <si>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</si>
  <si>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</si>
  <si>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</si>
  <si>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</si>
  <si>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</si>
  <si>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</si>
  <si>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</si>
  <si>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</si>
  <si>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</si>
  <si>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</si>
  <si>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</si>
  <si>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</si>
  <si>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</si>
  <si>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</si>
  <si>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Судебная система</t>
  </si>
  <si>
    <t>Поправки</t>
  </si>
  <si>
    <t>С учётом поправок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</si>
  <si>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</si>
  <si>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</si>
  <si>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</si>
  <si>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</si>
  <si>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</si>
  <si>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</si>
  <si>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</si>
  <si>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</si>
  <si>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</si>
  <si>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</si>
  <si>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</si>
  <si>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</si>
  <si>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</si>
  <si>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</si>
  <si>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</si>
  <si>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</si>
  <si>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</si>
  <si>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Национальная экономика</t>
  </si>
  <si>
    <t>План на год</t>
  </si>
  <si>
    <t>План с учетом поправок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</si>
  <si>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</si>
  <si>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13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</si>
  <si>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</si>
  <si>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Приложение 3</t>
  </si>
  <si>
    <t>Дорожное хозяйство</t>
  </si>
  <si>
    <t xml:space="preserve">Культура, кинематография </t>
  </si>
  <si>
    <t>Исполнено за 1 полугодие</t>
  </si>
  <si>
    <t>% испол-нения</t>
  </si>
  <si>
    <t>Другие общегосударственные вопросы</t>
  </si>
  <si>
    <t>Распределение расходов бюджета Никольского сельского поселения                                 за 1 полугодие 2014 года по разделам и подразделам функциональной классификации расходов</t>
  </si>
  <si>
    <t>тыс.руб.</t>
  </si>
  <si>
    <t xml:space="preserve"> совета народных депутатов</t>
  </si>
  <si>
    <t xml:space="preserve">                                                                                                                       к решению Никольского сельского</t>
  </si>
  <si>
    <t xml:space="preserve">                                                                            № 123а от 14 августа 2014года</t>
  </si>
</sst>
</file>

<file path=xl/styles.xml><?xml version="1.0" encoding="utf-8"?>
<styleSheet xmlns="http://schemas.openxmlformats.org/spreadsheetml/2006/main">
  <numFmts count="3">
    <numFmt numFmtId="168" formatCode="#,##0.0"/>
    <numFmt numFmtId="177" formatCode="#.##0.0"/>
    <numFmt numFmtId="178" formatCode="0.0"/>
  </numFmts>
  <fonts count="1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2"/>
      <name val="Arial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6" fillId="0" borderId="0" xfId="0" applyFont="1"/>
    <xf numFmtId="0" fontId="7" fillId="0" borderId="1" xfId="1" applyFont="1" applyFill="1" applyBorder="1" applyAlignment="1" applyProtection="1">
      <alignment horizontal="left" wrapText="1" indent="2"/>
      <protection hidden="1"/>
    </xf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4" xfId="1" applyNumberFormat="1" applyFont="1" applyFill="1" applyBorder="1" applyAlignment="1" applyProtection="1">
      <alignment horizontal="center" wrapText="1"/>
      <protection hidden="1"/>
    </xf>
    <xf numFmtId="168" fontId="4" fillId="0" borderId="5" xfId="0" applyNumberFormat="1" applyFont="1" applyBorder="1"/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168" fontId="0" fillId="0" borderId="5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4" xfId="1" applyNumberFormat="1" applyFont="1" applyFill="1" applyBorder="1" applyAlignment="1" applyProtection="1">
      <alignment horizontal="center" wrapText="1"/>
      <protection hidden="1"/>
    </xf>
    <xf numFmtId="168" fontId="6" fillId="0" borderId="5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7" fillId="0" borderId="6" xfId="1" applyFont="1" applyFill="1" applyBorder="1" applyAlignment="1" applyProtection="1">
      <alignment wrapText="1"/>
      <protection hidden="1"/>
    </xf>
    <xf numFmtId="0" fontId="10" fillId="0" borderId="6" xfId="1" applyFont="1" applyFill="1" applyBorder="1" applyAlignment="1" applyProtection="1">
      <alignment wrapText="1"/>
      <protection hidden="1"/>
    </xf>
    <xf numFmtId="0" fontId="5" fillId="0" borderId="6" xfId="1" applyFont="1" applyFill="1" applyBorder="1" applyAlignment="1" applyProtection="1">
      <alignment wrapText="1"/>
      <protection hidden="1"/>
    </xf>
    <xf numFmtId="0" fontId="7" fillId="0" borderId="7" xfId="1" applyFont="1" applyFill="1" applyBorder="1" applyAlignment="1" applyProtection="1">
      <alignment wrapText="1"/>
      <protection hidden="1"/>
    </xf>
    <xf numFmtId="0" fontId="8" fillId="0" borderId="6" xfId="1" applyFont="1" applyFill="1" applyBorder="1" applyAlignment="1" applyProtection="1">
      <alignment wrapText="1"/>
      <protection hidden="1"/>
    </xf>
    <xf numFmtId="0" fontId="0" fillId="0" borderId="8" xfId="0" applyBorder="1" applyAlignment="1">
      <alignment horizontal="center"/>
    </xf>
    <xf numFmtId="0" fontId="7" fillId="0" borderId="9" xfId="1" applyFont="1" applyFill="1" applyBorder="1" applyAlignment="1" applyProtection="1">
      <alignment horizontal="left" wrapText="1" indent="2"/>
      <protection hidden="1"/>
    </xf>
    <xf numFmtId="49" fontId="7" fillId="0" borderId="10" xfId="1" applyNumberFormat="1" applyFont="1" applyFill="1" applyBorder="1" applyAlignment="1" applyProtection="1">
      <alignment horizontal="center" wrapText="1"/>
      <protection hidden="1"/>
    </xf>
    <xf numFmtId="168" fontId="0" fillId="0" borderId="11" xfId="0" applyNumberFormat="1" applyBorder="1"/>
    <xf numFmtId="0" fontId="0" fillId="0" borderId="12" xfId="0" applyBorder="1"/>
    <xf numFmtId="168" fontId="0" fillId="0" borderId="2" xfId="0" applyNumberFormat="1" applyBorder="1"/>
    <xf numFmtId="0" fontId="0" fillId="0" borderId="2" xfId="0" applyBorder="1"/>
    <xf numFmtId="177" fontId="6" fillId="0" borderId="0" xfId="0" applyNumberFormat="1" applyFont="1"/>
    <xf numFmtId="0" fontId="0" fillId="0" borderId="13" xfId="0" applyBorder="1"/>
    <xf numFmtId="0" fontId="0" fillId="0" borderId="0" xfId="0" applyBorder="1" applyAlignment="1">
      <alignment horizontal="center"/>
    </xf>
    <xf numFmtId="168" fontId="0" fillId="0" borderId="13" xfId="0" applyNumberFormat="1" applyBorder="1"/>
    <xf numFmtId="168" fontId="0" fillId="0" borderId="0" xfId="0" applyNumberFormat="1" applyBorder="1"/>
    <xf numFmtId="168" fontId="6" fillId="0" borderId="13" xfId="0" applyNumberFormat="1" applyFont="1" applyBorder="1"/>
    <xf numFmtId="168" fontId="0" fillId="0" borderId="14" xfId="0" applyNumberFormat="1" applyBorder="1"/>
    <xf numFmtId="168" fontId="4" fillId="0" borderId="13" xfId="0" applyNumberFormat="1" applyFont="1" applyBorder="1"/>
    <xf numFmtId="0" fontId="0" fillId="0" borderId="15" xfId="0" applyBorder="1"/>
    <xf numFmtId="168" fontId="6" fillId="0" borderId="16" xfId="0" applyNumberFormat="1" applyFont="1" applyBorder="1"/>
    <xf numFmtId="168" fontId="6" fillId="0" borderId="17" xfId="0" applyNumberFormat="1" applyFont="1" applyBorder="1"/>
    <xf numFmtId="168" fontId="0" fillId="0" borderId="18" xfId="0" applyNumberFormat="1" applyBorder="1"/>
    <xf numFmtId="168" fontId="0" fillId="0" borderId="19" xfId="0" applyNumberFormat="1" applyBorder="1"/>
    <xf numFmtId="0" fontId="8" fillId="0" borderId="9" xfId="1" applyFont="1" applyFill="1" applyBorder="1" applyAlignment="1" applyProtection="1">
      <alignment wrapText="1"/>
      <protection hidden="1"/>
    </xf>
    <xf numFmtId="49" fontId="8" fillId="0" borderId="10" xfId="1" applyNumberFormat="1" applyFont="1" applyFill="1" applyBorder="1" applyAlignment="1" applyProtection="1">
      <alignment horizontal="center" wrapText="1"/>
      <protection hidden="1"/>
    </xf>
    <xf numFmtId="0" fontId="0" fillId="0" borderId="20" xfId="0" applyBorder="1"/>
    <xf numFmtId="0" fontId="8" fillId="0" borderId="2" xfId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168" fontId="4" fillId="0" borderId="2" xfId="0" applyNumberFormat="1" applyFont="1" applyBorder="1"/>
    <xf numFmtId="168" fontId="6" fillId="0" borderId="2" xfId="0" applyNumberFormat="1" applyFont="1" applyBorder="1"/>
    <xf numFmtId="49" fontId="6" fillId="0" borderId="18" xfId="0" applyNumberFormat="1" applyFont="1" applyBorder="1"/>
    <xf numFmtId="49" fontId="1" fillId="0" borderId="18" xfId="0" applyNumberFormat="1" applyFont="1" applyBorder="1"/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49" fontId="7" fillId="0" borderId="18" xfId="1" applyNumberFormat="1" applyFont="1" applyFill="1" applyBorder="1" applyAlignment="1" applyProtection="1">
      <alignment horizontal="center" wrapText="1"/>
      <protection hidden="1"/>
    </xf>
    <xf numFmtId="49" fontId="8" fillId="0" borderId="21" xfId="1" applyNumberFormat="1" applyFont="1" applyFill="1" applyBorder="1" applyAlignment="1" applyProtection="1">
      <alignment horizontal="center" wrapText="1"/>
      <protection hidden="1"/>
    </xf>
    <xf numFmtId="49" fontId="8" fillId="0" borderId="18" xfId="1" applyNumberFormat="1" applyFont="1" applyFill="1" applyBorder="1" applyAlignment="1" applyProtection="1">
      <alignment horizontal="center" wrapText="1"/>
      <protection hidden="1"/>
    </xf>
    <xf numFmtId="49" fontId="5" fillId="0" borderId="18" xfId="1" applyNumberFormat="1" applyFont="1" applyFill="1" applyBorder="1" applyAlignment="1" applyProtection="1">
      <alignment horizontal="center" wrapText="1"/>
      <protection hidden="1"/>
    </xf>
    <xf numFmtId="168" fontId="11" fillId="0" borderId="22" xfId="0" applyNumberFormat="1" applyFont="1" applyBorder="1"/>
    <xf numFmtId="168" fontId="0" fillId="0" borderId="22" xfId="0" applyNumberFormat="1" applyBorder="1"/>
    <xf numFmtId="168" fontId="0" fillId="0" borderId="23" xfId="0" applyNumberFormat="1" applyBorder="1"/>
    <xf numFmtId="168" fontId="9" fillId="0" borderId="22" xfId="0" applyNumberFormat="1" applyFont="1" applyBorder="1"/>
    <xf numFmtId="0" fontId="6" fillId="0" borderId="12" xfId="0" applyFont="1" applyBorder="1"/>
    <xf numFmtId="168" fontId="11" fillId="0" borderId="2" xfId="0" applyNumberFormat="1" applyFont="1" applyBorder="1"/>
    <xf numFmtId="0" fontId="10" fillId="0" borderId="24" xfId="1" applyFont="1" applyFill="1" applyBorder="1" applyAlignment="1" applyProtection="1">
      <alignment wrapText="1"/>
      <protection hidden="1"/>
    </xf>
    <xf numFmtId="49" fontId="10" fillId="0" borderId="25" xfId="1" applyNumberFormat="1" applyFont="1" applyFill="1" applyBorder="1" applyAlignment="1" applyProtection="1">
      <alignment horizontal="center" wrapText="1"/>
      <protection hidden="1"/>
    </xf>
    <xf numFmtId="49" fontId="10" fillId="0" borderId="26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6" xfId="1" applyFont="1" applyFill="1" applyBorder="1" applyAlignment="1" applyProtection="1">
      <alignment horizontal="justify" wrapText="1"/>
      <protection hidden="1"/>
    </xf>
    <xf numFmtId="0" fontId="7" fillId="0" borderId="1" xfId="1" applyFont="1" applyFill="1" applyBorder="1" applyAlignment="1" applyProtection="1">
      <alignment horizontal="justify" wrapText="1"/>
      <protection hidden="1"/>
    </xf>
    <xf numFmtId="0" fontId="7" fillId="0" borderId="24" xfId="1" applyFont="1" applyFill="1" applyBorder="1" applyAlignment="1" applyProtection="1">
      <alignment wrapText="1"/>
      <protection hidden="1"/>
    </xf>
    <xf numFmtId="49" fontId="7" fillId="0" borderId="25" xfId="1" applyNumberFormat="1" applyFont="1" applyFill="1" applyBorder="1" applyAlignment="1" applyProtection="1">
      <alignment horizontal="center" wrapText="1"/>
      <protection hidden="1"/>
    </xf>
    <xf numFmtId="49" fontId="7" fillId="0" borderId="26" xfId="1" applyNumberFormat="1" applyFont="1" applyFill="1" applyBorder="1" applyAlignment="1" applyProtection="1">
      <alignment horizontal="center" wrapText="1"/>
      <protection hidden="1"/>
    </xf>
    <xf numFmtId="0" fontId="0" fillId="0" borderId="27" xfId="0" applyBorder="1"/>
    <xf numFmtId="168" fontId="0" fillId="0" borderId="0" xfId="0" applyNumberFormat="1"/>
    <xf numFmtId="168" fontId="6" fillId="0" borderId="18" xfId="0" applyNumberFormat="1" applyFont="1" applyBorder="1"/>
    <xf numFmtId="0" fontId="12" fillId="0" borderId="0" xfId="0" applyFont="1"/>
    <xf numFmtId="0" fontId="15" fillId="0" borderId="28" xfId="1" applyFont="1" applyFill="1" applyBorder="1" applyAlignment="1" applyProtection="1">
      <alignment wrapText="1"/>
      <protection hidden="1"/>
    </xf>
    <xf numFmtId="49" fontId="15" fillId="0" borderId="29" xfId="1" applyNumberFormat="1" applyFont="1" applyFill="1" applyBorder="1" applyAlignment="1" applyProtection="1">
      <alignment horizontal="center" wrapText="1"/>
      <protection hidden="1"/>
    </xf>
    <xf numFmtId="0" fontId="15" fillId="0" borderId="16" xfId="0" applyFont="1" applyBorder="1"/>
    <xf numFmtId="4" fontId="15" fillId="0" borderId="2" xfId="0" applyNumberFormat="1" applyFont="1" applyBorder="1"/>
    <xf numFmtId="168" fontId="15" fillId="0" borderId="2" xfId="0" applyNumberFormat="1" applyFont="1" applyBorder="1"/>
    <xf numFmtId="0" fontId="16" fillId="0" borderId="1" xfId="1" applyFont="1" applyFill="1" applyBorder="1" applyAlignment="1" applyProtection="1">
      <alignment horizontal="justify" wrapText="1"/>
      <protection hidden="1"/>
    </xf>
    <xf numFmtId="49" fontId="16" fillId="0" borderId="4" xfId="1" applyNumberFormat="1" applyFont="1" applyFill="1" applyBorder="1" applyAlignment="1" applyProtection="1">
      <alignment horizontal="center" wrapText="1"/>
      <protection hidden="1"/>
    </xf>
    <xf numFmtId="49" fontId="16" fillId="0" borderId="18" xfId="0" applyNumberFormat="1" applyFont="1" applyBorder="1" applyAlignment="1">
      <alignment horizontal="center"/>
    </xf>
    <xf numFmtId="168" fontId="16" fillId="0" borderId="2" xfId="0" applyNumberFormat="1" applyFont="1" applyBorder="1"/>
    <xf numFmtId="49" fontId="16" fillId="0" borderId="2" xfId="1" applyNumberFormat="1" applyFont="1" applyFill="1" applyBorder="1" applyAlignment="1" applyProtection="1">
      <alignment horizontal="center" wrapText="1"/>
      <protection hidden="1"/>
    </xf>
    <xf numFmtId="49" fontId="16" fillId="0" borderId="2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Font="1" applyFill="1" applyBorder="1" applyAlignment="1" applyProtection="1">
      <alignment wrapText="1"/>
      <protection hidden="1"/>
    </xf>
    <xf numFmtId="178" fontId="16" fillId="0" borderId="2" xfId="0" applyNumberFormat="1" applyFont="1" applyBorder="1"/>
    <xf numFmtId="0" fontId="16" fillId="0" borderId="6" xfId="1" applyFont="1" applyFill="1" applyBorder="1" applyAlignment="1" applyProtection="1">
      <alignment horizontal="justify" wrapText="1"/>
      <protection hidden="1"/>
    </xf>
    <xf numFmtId="49" fontId="16" fillId="0" borderId="18" xfId="1" applyNumberFormat="1" applyFont="1" applyFill="1" applyBorder="1" applyAlignment="1" applyProtection="1">
      <alignment horizontal="center" wrapText="1"/>
      <protection hidden="1"/>
    </xf>
    <xf numFmtId="0" fontId="15" fillId="0" borderId="6" xfId="1" applyFont="1" applyFill="1" applyBorder="1" applyAlignment="1" applyProtection="1">
      <alignment wrapText="1"/>
      <protection hidden="1"/>
    </xf>
    <xf numFmtId="49" fontId="15" fillId="0" borderId="4" xfId="1" applyNumberFormat="1" applyFont="1" applyFill="1" applyBorder="1" applyAlignment="1" applyProtection="1">
      <alignment horizontal="center" wrapText="1"/>
      <protection hidden="1"/>
    </xf>
    <xf numFmtId="49" fontId="15" fillId="0" borderId="18" xfId="0" applyNumberFormat="1" applyFont="1" applyBorder="1" applyAlignment="1">
      <alignment horizontal="center"/>
    </xf>
    <xf numFmtId="0" fontId="16" fillId="0" borderId="6" xfId="1" applyFont="1" applyFill="1" applyBorder="1" applyAlignment="1" applyProtection="1">
      <alignment wrapText="1"/>
      <protection hidden="1"/>
    </xf>
    <xf numFmtId="49" fontId="15" fillId="0" borderId="18" xfId="1" applyNumberFormat="1" applyFont="1" applyFill="1" applyBorder="1" applyAlignment="1" applyProtection="1">
      <alignment horizontal="center" wrapText="1"/>
      <protection hidden="1"/>
    </xf>
    <xf numFmtId="0" fontId="15" fillId="0" borderId="2" xfId="1" applyFont="1" applyFill="1" applyBorder="1" applyAlignment="1" applyProtection="1">
      <alignment wrapText="1"/>
      <protection hidden="1"/>
    </xf>
    <xf numFmtId="49" fontId="15" fillId="0" borderId="2" xfId="1" applyNumberFormat="1" applyFont="1" applyFill="1" applyBorder="1" applyAlignment="1" applyProtection="1">
      <alignment horizontal="center" wrapText="1"/>
      <protection hidden="1"/>
    </xf>
    <xf numFmtId="0" fontId="16" fillId="0" borderId="2" xfId="0" applyFont="1" applyBorder="1"/>
    <xf numFmtId="178" fontId="15" fillId="0" borderId="2" xfId="0" applyNumberFormat="1" applyFont="1" applyBorder="1"/>
    <xf numFmtId="178" fontId="16" fillId="0" borderId="25" xfId="0" applyNumberFormat="1" applyFont="1" applyBorder="1"/>
    <xf numFmtId="178" fontId="15" fillId="0" borderId="4" xfId="0" applyNumberFormat="1" applyFont="1" applyBorder="1"/>
    <xf numFmtId="168" fontId="15" fillId="0" borderId="4" xfId="0" applyNumberFormat="1" applyFont="1" applyBorder="1"/>
    <xf numFmtId="0" fontId="17" fillId="0" borderId="0" xfId="0" applyFont="1"/>
    <xf numFmtId="168" fontId="17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1" applyFont="1" applyFill="1" applyBorder="1" applyAlignment="1" applyProtection="1">
      <alignment horizontal="center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9" xfId="1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77"/>
  <sheetViews>
    <sheetView showZeros="0" tabSelected="1" topLeftCell="A10" zoomScale="80" zoomScaleNormal="80" workbookViewId="0">
      <selection sqref="A1:I77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9.42578125" hidden="1" customWidth="1"/>
    <col min="5" max="6" width="10.42578125" hidden="1" customWidth="1"/>
    <col min="7" max="7" width="11.28515625" customWidth="1"/>
    <col min="8" max="8" width="12.85546875" customWidth="1"/>
    <col min="9" max="9" width="8.5703125" customWidth="1"/>
    <col min="10" max="10" width="9.85546875" bestFit="1" customWidth="1"/>
  </cols>
  <sheetData>
    <row r="1" spans="1:9" ht="15">
      <c r="A1" s="101" t="s">
        <v>71</v>
      </c>
      <c r="B1" s="101"/>
      <c r="C1" s="101"/>
      <c r="D1" s="102"/>
      <c r="E1" s="103"/>
      <c r="F1" s="103"/>
      <c r="G1" s="104"/>
      <c r="H1" s="101"/>
    </row>
    <row r="2" spans="1:9" ht="15">
      <c r="A2" s="101" t="s">
        <v>80</v>
      </c>
      <c r="B2" s="101"/>
      <c r="C2" s="101"/>
      <c r="D2" s="102"/>
      <c r="E2" s="103"/>
      <c r="F2" s="103"/>
      <c r="G2" s="104"/>
      <c r="H2" s="101"/>
    </row>
    <row r="3" spans="1:9" ht="15">
      <c r="A3" s="101" t="s">
        <v>79</v>
      </c>
      <c r="B3" s="101"/>
      <c r="C3" s="101"/>
      <c r="D3" s="102"/>
      <c r="E3" s="103"/>
      <c r="F3" s="103"/>
      <c r="G3" s="101"/>
      <c r="H3" s="101"/>
    </row>
    <row r="4" spans="1:9" ht="15">
      <c r="A4" s="124" t="s">
        <v>81</v>
      </c>
      <c r="B4" s="124"/>
      <c r="C4" s="124"/>
      <c r="D4" s="125"/>
      <c r="E4" s="126"/>
      <c r="F4" s="126"/>
      <c r="G4" s="124"/>
      <c r="H4" s="124"/>
    </row>
    <row r="5" spans="1:9" hidden="1">
      <c r="B5" s="10"/>
      <c r="C5" s="10"/>
      <c r="D5" s="10"/>
      <c r="E5" s="10"/>
      <c r="F5" s="10"/>
      <c r="G5" s="10"/>
    </row>
    <row r="6" spans="1:9">
      <c r="B6" s="10"/>
      <c r="C6" s="10"/>
      <c r="D6" s="10"/>
      <c r="E6" s="10"/>
      <c r="F6" s="10"/>
      <c r="G6" s="10"/>
    </row>
    <row r="7" spans="1:9" ht="45.75" customHeight="1">
      <c r="A7" s="127" t="s">
        <v>77</v>
      </c>
      <c r="B7" s="127"/>
      <c r="C7" s="127"/>
      <c r="D7" s="127"/>
      <c r="E7" s="128"/>
      <c r="F7" s="128"/>
      <c r="G7" s="127"/>
      <c r="H7" s="127"/>
    </row>
    <row r="8" spans="1:9" ht="12.75" customHeight="1" thickBot="1">
      <c r="H8" s="100" t="s">
        <v>78</v>
      </c>
    </row>
    <row r="9" spans="1:9" ht="13.5" hidden="1" customHeight="1" thickBot="1">
      <c r="D9" s="20" t="s">
        <v>0</v>
      </c>
      <c r="E9" s="29"/>
      <c r="F9" s="29"/>
      <c r="G9" s="29"/>
    </row>
    <row r="10" spans="1:9" ht="13.5" customHeight="1">
      <c r="A10" s="114" t="s">
        <v>1</v>
      </c>
      <c r="B10" s="111" t="s">
        <v>2</v>
      </c>
      <c r="C10" s="111" t="s">
        <v>3</v>
      </c>
      <c r="D10" s="117" t="s">
        <v>66</v>
      </c>
      <c r="E10" s="119" t="s">
        <v>46</v>
      </c>
      <c r="F10" s="121" t="s">
        <v>47</v>
      </c>
      <c r="G10" s="108" t="s">
        <v>67</v>
      </c>
      <c r="H10" s="108" t="s">
        <v>74</v>
      </c>
      <c r="I10" s="105" t="s">
        <v>75</v>
      </c>
    </row>
    <row r="11" spans="1:9" ht="15" customHeight="1">
      <c r="A11" s="115"/>
      <c r="B11" s="112"/>
      <c r="C11" s="112"/>
      <c r="D11" s="118"/>
      <c r="E11" s="120"/>
      <c r="F11" s="122"/>
      <c r="G11" s="109"/>
      <c r="H11" s="109"/>
      <c r="I11" s="106"/>
    </row>
    <row r="12" spans="1:9" ht="62.25" customHeight="1" thickBot="1">
      <c r="A12" s="116"/>
      <c r="B12" s="113"/>
      <c r="C12" s="113"/>
      <c r="D12" s="118"/>
      <c r="E12" s="120"/>
      <c r="F12" s="123"/>
      <c r="G12" s="110"/>
      <c r="H12" s="110"/>
      <c r="I12" s="107"/>
    </row>
    <row r="13" spans="1:9" s="1" customFormat="1" ht="25.5" customHeight="1" thickBot="1">
      <c r="A13" s="73" t="s">
        <v>4</v>
      </c>
      <c r="B13" s="74" t="s">
        <v>5</v>
      </c>
      <c r="C13" s="75">
        <v>0</v>
      </c>
      <c r="D13" s="76">
        <f>D15+D17+D19+D21+D23+D20+D18+D14+D16</f>
        <v>586.70000000000005</v>
      </c>
      <c r="E13" s="46">
        <f>E15+E17+E19+E21+E23+E20+E18+E14</f>
        <v>0</v>
      </c>
      <c r="F13" s="46">
        <f>F15+F17+F19+F21+F23+F20+F18+F14</f>
        <v>372.3</v>
      </c>
      <c r="G13" s="99">
        <f>SUBTOTAL(9,G16:G23)</f>
        <v>922.3</v>
      </c>
      <c r="H13" s="99">
        <f>SUBTOTAL(9,H16:H23)</f>
        <v>473.59999999999997</v>
      </c>
      <c r="I13" s="98">
        <f>H13/G13*100</f>
        <v>51.349886154179771</v>
      </c>
    </row>
    <row r="14" spans="1:9" s="1" customFormat="1" ht="31.5" hidden="1" customHeight="1" thickBot="1">
      <c r="A14" s="64" t="s">
        <v>51</v>
      </c>
      <c r="B14" s="5" t="s">
        <v>5</v>
      </c>
      <c r="C14" s="47" t="s">
        <v>10</v>
      </c>
      <c r="D14" s="46"/>
      <c r="E14" s="37"/>
      <c r="F14" s="36"/>
      <c r="G14" s="46"/>
      <c r="H14" s="46">
        <f t="shared" ref="H14:H20" si="0">D14+G14</f>
        <v>0</v>
      </c>
    </row>
    <row r="15" spans="1:9" s="1" customFormat="1" ht="45" hidden="1" customHeight="1" thickBot="1">
      <c r="A15" s="64" t="s">
        <v>52</v>
      </c>
      <c r="B15" s="7" t="s">
        <v>5</v>
      </c>
      <c r="C15" s="48" t="s">
        <v>36</v>
      </c>
      <c r="D15" s="59"/>
      <c r="E15" s="54"/>
      <c r="F15" s="36">
        <f t="shared" ref="F15:F21" si="1">D15+E15</f>
        <v>0</v>
      </c>
      <c r="G15" s="46"/>
      <c r="H15" s="46">
        <f t="shared" si="0"/>
        <v>0</v>
      </c>
    </row>
    <row r="16" spans="1:9" s="1" customFormat="1" ht="32.25" customHeight="1" thickBot="1">
      <c r="A16" s="78" t="s">
        <v>51</v>
      </c>
      <c r="B16" s="79" t="s">
        <v>5</v>
      </c>
      <c r="C16" s="80" t="s">
        <v>10</v>
      </c>
      <c r="D16" s="81">
        <v>214.4</v>
      </c>
      <c r="E16" s="54"/>
      <c r="F16" s="36"/>
      <c r="G16" s="81">
        <v>319.8</v>
      </c>
      <c r="H16" s="81">
        <v>156.69999999999999</v>
      </c>
      <c r="I16" s="85">
        <f>H16/G16*100</f>
        <v>48.999374609130705</v>
      </c>
    </row>
    <row r="17" spans="1:9" ht="48" customHeight="1" thickBot="1">
      <c r="A17" s="78" t="s">
        <v>68</v>
      </c>
      <c r="B17" s="82" t="s">
        <v>5</v>
      </c>
      <c r="C17" s="83" t="s">
        <v>6</v>
      </c>
      <c r="D17" s="81">
        <v>368.3</v>
      </c>
      <c r="E17" s="55"/>
      <c r="F17" s="36">
        <f t="shared" si="1"/>
        <v>368.3</v>
      </c>
      <c r="G17" s="81">
        <v>598.5</v>
      </c>
      <c r="H17" s="81">
        <v>314.89999999999998</v>
      </c>
      <c r="I17" s="85">
        <f>H17/G17*100</f>
        <v>52.61487050960735</v>
      </c>
    </row>
    <row r="18" spans="1:9" ht="18" hidden="1" customHeight="1" thickBot="1">
      <c r="A18" s="14" t="s">
        <v>45</v>
      </c>
      <c r="B18" s="3" t="s">
        <v>5</v>
      </c>
      <c r="C18" s="49" t="s">
        <v>7</v>
      </c>
      <c r="D18" s="25"/>
      <c r="E18" s="55"/>
      <c r="F18" s="36">
        <f t="shared" si="1"/>
        <v>0</v>
      </c>
      <c r="G18" s="46"/>
      <c r="H18" s="46">
        <f t="shared" si="0"/>
        <v>0</v>
      </c>
    </row>
    <row r="19" spans="1:9" ht="42.75" hidden="1" customHeight="1" thickBot="1">
      <c r="A19" s="65" t="s">
        <v>53</v>
      </c>
      <c r="B19" s="3" t="s">
        <v>5</v>
      </c>
      <c r="C19" s="49" t="s">
        <v>16</v>
      </c>
      <c r="D19" s="25"/>
      <c r="E19" s="55"/>
      <c r="F19" s="36">
        <f t="shared" si="1"/>
        <v>0</v>
      </c>
      <c r="G19" s="46"/>
      <c r="H19" s="46">
        <f t="shared" si="0"/>
        <v>0</v>
      </c>
    </row>
    <row r="20" spans="1:9" ht="16.5" hidden="1" customHeight="1" thickBot="1">
      <c r="A20" s="14" t="s">
        <v>40</v>
      </c>
      <c r="B20" s="3" t="s">
        <v>5</v>
      </c>
      <c r="C20" s="49" t="s">
        <v>8</v>
      </c>
      <c r="D20" s="25"/>
      <c r="E20" s="55"/>
      <c r="F20" s="36">
        <f t="shared" si="1"/>
        <v>0</v>
      </c>
      <c r="G20" s="46"/>
      <c r="H20" s="46">
        <f t="shared" si="0"/>
        <v>0</v>
      </c>
    </row>
    <row r="21" spans="1:9" ht="18" customHeight="1" thickBot="1">
      <c r="A21" s="78" t="s">
        <v>9</v>
      </c>
      <c r="B21" s="82" t="s">
        <v>5</v>
      </c>
      <c r="C21" s="83" t="s">
        <v>19</v>
      </c>
      <c r="D21" s="81">
        <v>2</v>
      </c>
      <c r="E21" s="55"/>
      <c r="F21" s="36">
        <f t="shared" si="1"/>
        <v>2</v>
      </c>
      <c r="G21" s="81">
        <v>2</v>
      </c>
      <c r="H21" s="81"/>
      <c r="I21" s="85"/>
    </row>
    <row r="22" spans="1:9" ht="15" hidden="1" thickBot="1">
      <c r="A22" s="2" t="s">
        <v>11</v>
      </c>
      <c r="B22" s="3" t="s">
        <v>10</v>
      </c>
      <c r="C22" s="3" t="s">
        <v>5</v>
      </c>
      <c r="D22" s="39">
        <v>0</v>
      </c>
      <c r="E22" s="31"/>
      <c r="F22" s="31"/>
      <c r="G22" s="31"/>
    </row>
    <row r="23" spans="1:9" ht="19.5" customHeight="1" thickBot="1">
      <c r="A23" s="86" t="s">
        <v>76</v>
      </c>
      <c r="B23" s="79" t="s">
        <v>5</v>
      </c>
      <c r="C23" s="87" t="s">
        <v>69</v>
      </c>
      <c r="D23" s="81">
        <v>2</v>
      </c>
      <c r="E23" s="55"/>
      <c r="F23" s="36">
        <f>D23+E23</f>
        <v>2</v>
      </c>
      <c r="G23" s="81">
        <v>2</v>
      </c>
      <c r="H23" s="81">
        <v>2</v>
      </c>
      <c r="I23" s="85">
        <f>H23/G23*100</f>
        <v>100</v>
      </c>
    </row>
    <row r="24" spans="1:9" s="1" customFormat="1" ht="30.75" hidden="1" thickBot="1">
      <c r="A24" s="16" t="s">
        <v>35</v>
      </c>
      <c r="B24" s="12" t="s">
        <v>36</v>
      </c>
      <c r="C24" s="12"/>
      <c r="D24" s="13">
        <f>D25</f>
        <v>0</v>
      </c>
      <c r="E24" s="32"/>
      <c r="F24" s="32"/>
      <c r="G24" s="32"/>
      <c r="H24" s="58"/>
    </row>
    <row r="25" spans="1:9" ht="14.25" hidden="1">
      <c r="A25" s="15" t="s">
        <v>37</v>
      </c>
      <c r="B25" s="8" t="s">
        <v>36</v>
      </c>
      <c r="C25" s="8" t="s">
        <v>10</v>
      </c>
      <c r="D25" s="39"/>
      <c r="E25" s="30"/>
      <c r="F25" s="30"/>
      <c r="G25" s="30"/>
      <c r="H25" s="35"/>
    </row>
    <row r="26" spans="1:9" ht="30" hidden="1">
      <c r="A26" s="16" t="s">
        <v>35</v>
      </c>
      <c r="B26" s="8" t="s">
        <v>36</v>
      </c>
      <c r="C26" s="50" t="s">
        <v>31</v>
      </c>
      <c r="D26" s="25">
        <f>D27+D29</f>
        <v>0</v>
      </c>
      <c r="E26" s="56">
        <f>E27+E29</f>
        <v>0</v>
      </c>
      <c r="F26" s="38">
        <f>F27+F29</f>
        <v>0</v>
      </c>
      <c r="G26" s="25"/>
      <c r="H26" s="46">
        <f>D26+G26</f>
        <v>0</v>
      </c>
    </row>
    <row r="27" spans="1:9" ht="15" hidden="1" thickBot="1">
      <c r="A27" s="15" t="s">
        <v>48</v>
      </c>
      <c r="B27" s="8" t="s">
        <v>36</v>
      </c>
      <c r="C27" s="50" t="s">
        <v>10</v>
      </c>
      <c r="D27" s="25"/>
      <c r="E27" s="55"/>
      <c r="F27" s="38">
        <f>D27+E27</f>
        <v>0</v>
      </c>
      <c r="G27" s="25"/>
      <c r="H27" s="46">
        <f>D27+G27</f>
        <v>0</v>
      </c>
    </row>
    <row r="28" spans="1:9" ht="14.25" hidden="1">
      <c r="A28" s="15"/>
      <c r="B28" s="8"/>
      <c r="C28" s="8"/>
      <c r="D28" s="9"/>
      <c r="E28" s="30"/>
      <c r="F28" s="30"/>
      <c r="G28" s="30"/>
      <c r="H28" s="28"/>
    </row>
    <row r="29" spans="1:9" ht="14.25" hidden="1">
      <c r="A29" s="15" t="s">
        <v>50</v>
      </c>
      <c r="B29" s="8" t="s">
        <v>36</v>
      </c>
      <c r="C29" s="8" t="s">
        <v>6</v>
      </c>
      <c r="D29" s="39"/>
      <c r="E29" s="30"/>
      <c r="F29" s="38">
        <f>D29+E29</f>
        <v>0</v>
      </c>
      <c r="G29" s="31"/>
      <c r="H29" s="28"/>
    </row>
    <row r="30" spans="1:9" ht="15.75">
      <c r="A30" s="88" t="s">
        <v>64</v>
      </c>
      <c r="B30" s="89" t="s">
        <v>10</v>
      </c>
      <c r="C30" s="90" t="s">
        <v>31</v>
      </c>
      <c r="D30" s="77">
        <f>D32+D35+D34+D37+D36</f>
        <v>64.599999999999994</v>
      </c>
      <c r="E30" s="45">
        <f>E32+E35+E34+E37+E36</f>
        <v>1852</v>
      </c>
      <c r="F30" s="45">
        <f>F32+F35+F34+F37+F36</f>
        <v>1852</v>
      </c>
      <c r="G30" s="77">
        <f>G32+G35+G34+G37+G36</f>
        <v>76.8</v>
      </c>
      <c r="H30" s="77">
        <f>H32</f>
        <v>27.1</v>
      </c>
      <c r="I30" s="96">
        <f>H30/G30*100</f>
        <v>35.286458333333336</v>
      </c>
    </row>
    <row r="31" spans="1:9" ht="14.25" hidden="1" customHeight="1">
      <c r="A31" s="2" t="s">
        <v>14</v>
      </c>
      <c r="B31" s="3" t="s">
        <v>6</v>
      </c>
      <c r="C31" s="3" t="s">
        <v>6</v>
      </c>
      <c r="D31" s="39">
        <v>0</v>
      </c>
      <c r="E31" s="31"/>
      <c r="F31" s="31"/>
      <c r="G31" s="31"/>
    </row>
    <row r="32" spans="1:9" ht="18" customHeight="1">
      <c r="A32" s="84" t="s">
        <v>70</v>
      </c>
      <c r="B32" s="82" t="s">
        <v>10</v>
      </c>
      <c r="C32" s="83" t="s">
        <v>36</v>
      </c>
      <c r="D32" s="81">
        <v>64.599999999999994</v>
      </c>
      <c r="E32" s="25">
        <v>1852</v>
      </c>
      <c r="F32" s="25">
        <v>1852</v>
      </c>
      <c r="G32" s="81">
        <v>76.8</v>
      </c>
      <c r="H32" s="81">
        <v>27.1</v>
      </c>
      <c r="I32" s="85">
        <f>H32/G32*100</f>
        <v>35.286458333333336</v>
      </c>
    </row>
    <row r="33" spans="1:9" ht="14.25" hidden="1">
      <c r="A33" s="2" t="s">
        <v>15</v>
      </c>
      <c r="B33" s="3" t="s">
        <v>6</v>
      </c>
      <c r="C33" s="3" t="s">
        <v>16</v>
      </c>
      <c r="D33" s="39">
        <v>0</v>
      </c>
      <c r="E33" s="31"/>
      <c r="F33" s="31"/>
      <c r="G33" s="31"/>
    </row>
    <row r="34" spans="1:9" ht="14.25" hidden="1">
      <c r="A34" s="21" t="s">
        <v>41</v>
      </c>
      <c r="B34" s="22" t="s">
        <v>6</v>
      </c>
      <c r="C34" s="22" t="s">
        <v>17</v>
      </c>
      <c r="D34" s="25"/>
      <c r="E34" s="25"/>
      <c r="F34" s="25"/>
      <c r="G34" s="25"/>
      <c r="H34" s="26"/>
    </row>
    <row r="35" spans="1:9" ht="17.25" hidden="1" customHeight="1" thickBot="1">
      <c r="A35" s="40" t="s">
        <v>18</v>
      </c>
      <c r="B35" s="41" t="s">
        <v>6</v>
      </c>
      <c r="C35" s="41" t="s">
        <v>19</v>
      </c>
      <c r="D35" s="39"/>
      <c r="E35" s="30"/>
      <c r="F35" s="33"/>
      <c r="G35" s="30"/>
      <c r="H35" s="42"/>
    </row>
    <row r="36" spans="1:9" ht="19.5" hidden="1" customHeight="1" thickBot="1">
      <c r="A36" s="43" t="s">
        <v>41</v>
      </c>
      <c r="B36" s="44" t="s">
        <v>6</v>
      </c>
      <c r="C36" s="51" t="s">
        <v>17</v>
      </c>
      <c r="D36" s="25"/>
      <c r="E36" s="30"/>
      <c r="F36" s="31"/>
      <c r="G36" s="25"/>
      <c r="H36" s="46">
        <f>D36+G36</f>
        <v>0</v>
      </c>
    </row>
    <row r="37" spans="1:9" ht="17.25" hidden="1" customHeight="1">
      <c r="A37" s="19" t="s">
        <v>18</v>
      </c>
      <c r="B37" s="7" t="s">
        <v>6</v>
      </c>
      <c r="C37" s="52" t="s">
        <v>54</v>
      </c>
      <c r="D37" s="25"/>
      <c r="E37" s="30"/>
      <c r="F37" s="36">
        <f>D37+E37</f>
        <v>0</v>
      </c>
      <c r="G37" s="46"/>
      <c r="H37" s="46">
        <f>D37+G37</f>
        <v>0</v>
      </c>
    </row>
    <row r="38" spans="1:9" ht="17.25" customHeight="1">
      <c r="A38" s="88" t="s">
        <v>65</v>
      </c>
      <c r="B38" s="89" t="s">
        <v>6</v>
      </c>
      <c r="C38" s="90" t="s">
        <v>31</v>
      </c>
      <c r="D38" s="77" t="e">
        <f>D39+#REF!</f>
        <v>#REF!</v>
      </c>
      <c r="E38" s="31"/>
      <c r="F38" s="71"/>
      <c r="G38" s="77">
        <f>G39+G40</f>
        <v>143.69999999999999</v>
      </c>
      <c r="H38" s="77">
        <f>H39+H40</f>
        <v>64.900000000000006</v>
      </c>
      <c r="I38" s="96">
        <f t="shared" ref="I38:I44" si="2">H38/G38*100</f>
        <v>45.163535142658326</v>
      </c>
    </row>
    <row r="39" spans="1:9" s="72" customFormat="1" ht="17.25" customHeight="1">
      <c r="A39" s="91" t="s">
        <v>72</v>
      </c>
      <c r="B39" s="79" t="s">
        <v>6</v>
      </c>
      <c r="C39" s="80" t="s">
        <v>12</v>
      </c>
      <c r="D39" s="81"/>
      <c r="E39" s="31"/>
      <c r="F39" s="71"/>
      <c r="G39" s="81">
        <v>61.7</v>
      </c>
      <c r="H39" s="81">
        <v>12.3</v>
      </c>
      <c r="I39" s="85">
        <f t="shared" si="2"/>
        <v>19.935170178282011</v>
      </c>
    </row>
    <row r="40" spans="1:9" s="72" customFormat="1" ht="17.25" customHeight="1">
      <c r="A40" s="91" t="s">
        <v>18</v>
      </c>
      <c r="B40" s="79" t="s">
        <v>6</v>
      </c>
      <c r="C40" s="80" t="s">
        <v>54</v>
      </c>
      <c r="D40" s="81"/>
      <c r="E40" s="31"/>
      <c r="F40" s="71"/>
      <c r="G40" s="81">
        <v>82</v>
      </c>
      <c r="H40" s="81">
        <v>52.6</v>
      </c>
      <c r="I40" s="85">
        <f t="shared" si="2"/>
        <v>64.146341463414629</v>
      </c>
    </row>
    <row r="41" spans="1:9" ht="16.5" thickBot="1">
      <c r="A41" s="88" t="s">
        <v>20</v>
      </c>
      <c r="B41" s="89" t="s">
        <v>7</v>
      </c>
      <c r="C41" s="92" t="s">
        <v>31</v>
      </c>
      <c r="D41" s="77">
        <f>D42+D44+D47</f>
        <v>40</v>
      </c>
      <c r="E41" s="45">
        <f>E42+E44+E45+E46</f>
        <v>0</v>
      </c>
      <c r="F41" s="45">
        <f>F42+F44+F45+F46</f>
        <v>40</v>
      </c>
      <c r="G41" s="77">
        <f>SUBTOTAL(9,G42:G44)</f>
        <v>165.6</v>
      </c>
      <c r="H41" s="77">
        <f>SUBTOTAL(9,H42:H44)</f>
        <v>132.9</v>
      </c>
      <c r="I41" s="96">
        <f t="shared" si="2"/>
        <v>80.253623188405797</v>
      </c>
    </row>
    <row r="42" spans="1:9" ht="15.75" thickBot="1">
      <c r="A42" s="84" t="s">
        <v>32</v>
      </c>
      <c r="B42" s="82" t="s">
        <v>7</v>
      </c>
      <c r="C42" s="82" t="s">
        <v>5</v>
      </c>
      <c r="D42" s="81">
        <v>10</v>
      </c>
      <c r="E42" s="55"/>
      <c r="F42" s="36">
        <f>D42+E42</f>
        <v>10</v>
      </c>
      <c r="G42" s="95">
        <v>34.700000000000003</v>
      </c>
      <c r="H42" s="81">
        <v>34.700000000000003</v>
      </c>
      <c r="I42" s="85">
        <f t="shared" si="2"/>
        <v>100</v>
      </c>
    </row>
    <row r="43" spans="1:9" ht="15.75" thickBot="1">
      <c r="A43" s="91" t="s">
        <v>33</v>
      </c>
      <c r="B43" s="79" t="s">
        <v>7</v>
      </c>
      <c r="C43" s="79" t="s">
        <v>10</v>
      </c>
      <c r="D43" s="81"/>
      <c r="E43" s="55"/>
      <c r="F43" s="36"/>
      <c r="G43" s="95">
        <v>43.9</v>
      </c>
      <c r="H43" s="81">
        <v>43</v>
      </c>
      <c r="I43" s="85">
        <f t="shared" si="2"/>
        <v>97.949886104783602</v>
      </c>
    </row>
    <row r="44" spans="1:9" s="11" customFormat="1" ht="18" customHeight="1" thickBot="1">
      <c r="A44" s="91" t="s">
        <v>63</v>
      </c>
      <c r="B44" s="79" t="s">
        <v>7</v>
      </c>
      <c r="C44" s="87" t="s">
        <v>36</v>
      </c>
      <c r="D44" s="81">
        <v>30</v>
      </c>
      <c r="E44" s="57"/>
      <c r="F44" s="36">
        <f>D44+E44</f>
        <v>30</v>
      </c>
      <c r="G44" s="97">
        <v>87</v>
      </c>
      <c r="H44" s="81">
        <v>55.2</v>
      </c>
      <c r="I44" s="85">
        <f t="shared" si="2"/>
        <v>63.448275862068968</v>
      </c>
    </row>
    <row r="45" spans="1:9" ht="26.25" hidden="1" customHeight="1" thickBot="1">
      <c r="A45" s="14" t="s">
        <v>18</v>
      </c>
      <c r="B45" s="3" t="s">
        <v>7</v>
      </c>
      <c r="C45" s="3" t="s">
        <v>6</v>
      </c>
      <c r="D45" s="9"/>
      <c r="E45" s="30"/>
      <c r="F45" s="30"/>
      <c r="G45" s="30"/>
      <c r="H45" s="24"/>
    </row>
    <row r="46" spans="1:9" ht="12.75" hidden="1" customHeight="1" thickBot="1">
      <c r="A46" s="18" t="s">
        <v>34</v>
      </c>
      <c r="B46" s="4" t="s">
        <v>7</v>
      </c>
      <c r="C46" s="4" t="s">
        <v>6</v>
      </c>
      <c r="D46" s="23"/>
      <c r="E46" s="30"/>
      <c r="F46" s="33"/>
      <c r="G46" s="30"/>
      <c r="H46" s="35"/>
    </row>
    <row r="47" spans="1:9" ht="12.75" hidden="1" customHeight="1">
      <c r="A47" s="66" t="s">
        <v>63</v>
      </c>
      <c r="B47" s="67" t="s">
        <v>7</v>
      </c>
      <c r="C47" s="68" t="s">
        <v>36</v>
      </c>
      <c r="D47" s="25"/>
      <c r="E47" s="31"/>
      <c r="F47" s="31"/>
      <c r="G47" s="25"/>
      <c r="H47" s="69"/>
    </row>
    <row r="48" spans="1:9" ht="12.75" hidden="1" customHeight="1">
      <c r="A48" s="66"/>
      <c r="B48" s="67"/>
      <c r="C48" s="68"/>
      <c r="D48" s="25"/>
      <c r="E48" s="31"/>
      <c r="F48" s="31"/>
      <c r="G48" s="25"/>
      <c r="H48" s="69"/>
    </row>
    <row r="49" spans="1:9" ht="15.75" hidden="1" thickBot="1">
      <c r="A49" s="17" t="s">
        <v>21</v>
      </c>
      <c r="B49" s="5" t="s">
        <v>8</v>
      </c>
      <c r="C49" s="53" t="s">
        <v>31</v>
      </c>
      <c r="D49" s="45">
        <f>SUBTOTAL(9,D51:D54)</f>
        <v>0</v>
      </c>
      <c r="E49" s="45">
        <f>SUBTOTAL(9,E51:E54)</f>
        <v>0</v>
      </c>
      <c r="F49" s="45">
        <f>SUBTOTAL(9,F51:F54)</f>
        <v>0</v>
      </c>
      <c r="G49" s="45">
        <f>SUBTOTAL(9,G51:G54)</f>
        <v>0</v>
      </c>
      <c r="H49" s="46">
        <f>D49+G49</f>
        <v>0</v>
      </c>
    </row>
    <row r="50" spans="1:9" ht="15" hidden="1" thickBot="1">
      <c r="A50" s="2" t="s">
        <v>22</v>
      </c>
      <c r="B50" s="3" t="s">
        <v>8</v>
      </c>
      <c r="C50" s="3" t="s">
        <v>5</v>
      </c>
      <c r="D50" s="39">
        <v>0</v>
      </c>
      <c r="E50" s="31"/>
      <c r="F50" s="31"/>
      <c r="G50" s="31"/>
    </row>
    <row r="51" spans="1:9" ht="15" hidden="1" thickBot="1">
      <c r="A51" s="14" t="s">
        <v>22</v>
      </c>
      <c r="B51" s="3" t="s">
        <v>8</v>
      </c>
      <c r="C51" s="49" t="s">
        <v>5</v>
      </c>
      <c r="D51" s="25"/>
      <c r="E51" s="55"/>
      <c r="F51" s="36">
        <f>D51+E51</f>
        <v>0</v>
      </c>
      <c r="G51" s="46"/>
      <c r="H51" s="46">
        <f>D51+G51</f>
        <v>0</v>
      </c>
    </row>
    <row r="52" spans="1:9" ht="15" hidden="1" thickBot="1">
      <c r="A52" s="14" t="s">
        <v>23</v>
      </c>
      <c r="B52" s="3" t="s">
        <v>8</v>
      </c>
      <c r="C52" s="49" t="s">
        <v>10</v>
      </c>
      <c r="D52" s="25"/>
      <c r="E52" s="55"/>
      <c r="F52" s="36">
        <f>D52+E52</f>
        <v>0</v>
      </c>
      <c r="G52" s="46"/>
      <c r="H52" s="46">
        <f>D52+G52</f>
        <v>0</v>
      </c>
    </row>
    <row r="53" spans="1:9" ht="15.75" hidden="1" customHeight="1" thickBot="1">
      <c r="A53" s="14" t="s">
        <v>24</v>
      </c>
      <c r="B53" s="3" t="s">
        <v>8</v>
      </c>
      <c r="C53" s="49" t="s">
        <v>8</v>
      </c>
      <c r="D53" s="25"/>
      <c r="E53" s="55"/>
      <c r="F53" s="36">
        <f>D53+E53</f>
        <v>0</v>
      </c>
      <c r="G53" s="46"/>
      <c r="H53" s="46">
        <f>D53+G53</f>
        <v>0</v>
      </c>
    </row>
    <row r="54" spans="1:9" ht="16.149999999999999" hidden="1" customHeight="1" thickBot="1">
      <c r="A54" s="15" t="s">
        <v>38</v>
      </c>
      <c r="B54" s="8" t="s">
        <v>8</v>
      </c>
      <c r="C54" s="50" t="s">
        <v>12</v>
      </c>
      <c r="D54" s="25"/>
      <c r="E54" s="55"/>
      <c r="F54" s="36">
        <f>D54+E54</f>
        <v>0</v>
      </c>
      <c r="G54" s="46"/>
      <c r="H54" s="46">
        <f>D54+G54</f>
        <v>0</v>
      </c>
    </row>
    <row r="55" spans="1:9" ht="18" customHeight="1" thickBot="1">
      <c r="A55" s="88" t="s">
        <v>73</v>
      </c>
      <c r="B55" s="89" t="s">
        <v>17</v>
      </c>
      <c r="C55" s="92" t="s">
        <v>31</v>
      </c>
      <c r="D55" s="77">
        <f>D56+D57+D58</f>
        <v>1065.0999999999999</v>
      </c>
      <c r="E55" s="45" t="e">
        <f>E56+E57+#REF!+E58</f>
        <v>#REF!</v>
      </c>
      <c r="F55" s="45" t="e">
        <f>F56+F57+#REF!+F58</f>
        <v>#REF!</v>
      </c>
      <c r="G55" s="77">
        <f>G56+G57+G58</f>
        <v>1529.3</v>
      </c>
      <c r="H55" s="77">
        <f>H56</f>
        <v>936.5</v>
      </c>
      <c r="I55" s="96">
        <f>H55/G55*100</f>
        <v>61.237167331458842</v>
      </c>
    </row>
    <row r="56" spans="1:9" ht="15.75" thickBot="1">
      <c r="A56" s="84" t="s">
        <v>25</v>
      </c>
      <c r="B56" s="82" t="s">
        <v>17</v>
      </c>
      <c r="C56" s="83" t="s">
        <v>5</v>
      </c>
      <c r="D56" s="81">
        <v>1065.0999999999999</v>
      </c>
      <c r="E56" s="55"/>
      <c r="F56" s="36"/>
      <c r="G56" s="81">
        <v>1529.3</v>
      </c>
      <c r="H56" s="81">
        <v>936.5</v>
      </c>
      <c r="I56" s="85">
        <f>H56/G56*100</f>
        <v>61.237167331458842</v>
      </c>
    </row>
    <row r="57" spans="1:9" ht="15" hidden="1" thickBot="1">
      <c r="A57" s="15" t="s">
        <v>39</v>
      </c>
      <c r="B57" s="8" t="s">
        <v>17</v>
      </c>
      <c r="C57" s="8" t="s">
        <v>6</v>
      </c>
      <c r="D57" s="39"/>
      <c r="E57" s="30"/>
      <c r="F57" s="30"/>
      <c r="G57" s="30"/>
      <c r="H57" s="42"/>
    </row>
    <row r="58" spans="1:9" ht="15" hidden="1" thickBot="1">
      <c r="A58" s="15" t="s">
        <v>49</v>
      </c>
      <c r="B58" s="8" t="s">
        <v>17</v>
      </c>
      <c r="C58" s="50" t="s">
        <v>6</v>
      </c>
      <c r="D58" s="25"/>
      <c r="E58" s="30"/>
      <c r="F58" s="36"/>
      <c r="G58" s="46"/>
      <c r="H58" s="46">
        <f>D58+G58</f>
        <v>0</v>
      </c>
    </row>
    <row r="59" spans="1:9" ht="15.75" hidden="1" thickBot="1">
      <c r="A59" s="17" t="s">
        <v>55</v>
      </c>
      <c r="B59" s="5" t="s">
        <v>12</v>
      </c>
      <c r="C59" s="53" t="s">
        <v>31</v>
      </c>
      <c r="D59" s="45">
        <f>D60+D62+D63+D64+D65</f>
        <v>0</v>
      </c>
      <c r="E59" s="45">
        <f>E60+E62+E63+E64+E65</f>
        <v>0</v>
      </c>
      <c r="F59" s="45">
        <f>F60+F62+F63+F64+F65</f>
        <v>0</v>
      </c>
      <c r="G59" s="45">
        <f>G60+G62+G63+G64+G65</f>
        <v>0</v>
      </c>
      <c r="H59" s="46">
        <f>D59+G59</f>
        <v>0</v>
      </c>
    </row>
    <row r="60" spans="1:9" ht="15" hidden="1" thickBot="1">
      <c r="A60" s="14" t="s">
        <v>56</v>
      </c>
      <c r="B60" s="3" t="s">
        <v>12</v>
      </c>
      <c r="C60" s="49" t="s">
        <v>5</v>
      </c>
      <c r="D60" s="25"/>
      <c r="E60" s="55"/>
      <c r="F60" s="36"/>
      <c r="G60" s="46"/>
      <c r="H60" s="46">
        <f>D60+G60</f>
        <v>0</v>
      </c>
    </row>
    <row r="61" spans="1:9" ht="14.25" hidden="1">
      <c r="A61" s="14" t="s">
        <v>26</v>
      </c>
      <c r="B61" s="3" t="s">
        <v>12</v>
      </c>
      <c r="C61" s="3" t="s">
        <v>10</v>
      </c>
      <c r="D61" s="39"/>
      <c r="E61" s="30"/>
      <c r="F61" s="30"/>
      <c r="G61" s="30"/>
      <c r="H61" s="42"/>
    </row>
    <row r="62" spans="1:9" ht="14.25" hidden="1">
      <c r="A62" s="15" t="s">
        <v>57</v>
      </c>
      <c r="B62" s="8" t="s">
        <v>12</v>
      </c>
      <c r="C62" s="50" t="s">
        <v>10</v>
      </c>
      <c r="D62" s="25"/>
      <c r="E62" s="30"/>
      <c r="F62" s="31"/>
      <c r="G62" s="25"/>
      <c r="H62" s="46">
        <f t="shared" ref="H62:H69" si="3">D62+G62</f>
        <v>0</v>
      </c>
    </row>
    <row r="63" spans="1:9" ht="15" hidden="1" thickBot="1">
      <c r="A63" s="15" t="s">
        <v>58</v>
      </c>
      <c r="B63" s="8" t="s">
        <v>12</v>
      </c>
      <c r="C63" s="50" t="s">
        <v>6</v>
      </c>
      <c r="D63" s="25"/>
      <c r="E63" s="30"/>
      <c r="F63" s="31"/>
      <c r="G63" s="25"/>
      <c r="H63" s="46">
        <f t="shared" si="3"/>
        <v>0</v>
      </c>
    </row>
    <row r="64" spans="1:9" ht="15" hidden="1" thickBot="1">
      <c r="A64" s="15" t="s">
        <v>26</v>
      </c>
      <c r="B64" s="8" t="s">
        <v>12</v>
      </c>
      <c r="C64" s="50" t="s">
        <v>17</v>
      </c>
      <c r="D64" s="25"/>
      <c r="E64" s="55"/>
      <c r="F64" s="36"/>
      <c r="G64" s="46"/>
      <c r="H64" s="46">
        <f t="shared" si="3"/>
        <v>0</v>
      </c>
    </row>
    <row r="65" spans="1:10" ht="27.75" hidden="1" customHeight="1">
      <c r="A65" s="15" t="s">
        <v>59</v>
      </c>
      <c r="B65" s="8" t="s">
        <v>12</v>
      </c>
      <c r="C65" s="50" t="s">
        <v>13</v>
      </c>
      <c r="D65" s="25"/>
      <c r="E65" s="30"/>
      <c r="F65" s="36"/>
      <c r="G65" s="46"/>
      <c r="H65" s="46">
        <f t="shared" si="3"/>
        <v>0</v>
      </c>
    </row>
    <row r="66" spans="1:10" ht="15" hidden="1" thickBot="1">
      <c r="A66" s="14" t="s">
        <v>27</v>
      </c>
      <c r="B66" s="3">
        <v>10</v>
      </c>
      <c r="C66" s="49" t="s">
        <v>10</v>
      </c>
      <c r="D66" s="25"/>
      <c r="E66" s="55"/>
      <c r="F66" s="36"/>
      <c r="G66" s="46"/>
      <c r="H66" s="46">
        <f t="shared" si="3"/>
        <v>0</v>
      </c>
    </row>
    <row r="67" spans="1:10" ht="15" hidden="1" thickBot="1">
      <c r="A67" s="14" t="s">
        <v>42</v>
      </c>
      <c r="B67" s="3" t="s">
        <v>13</v>
      </c>
      <c r="C67" s="49" t="s">
        <v>36</v>
      </c>
      <c r="D67" s="25"/>
      <c r="E67" s="55"/>
      <c r="F67" s="36"/>
      <c r="G67" s="46"/>
      <c r="H67" s="46">
        <f t="shared" si="3"/>
        <v>0</v>
      </c>
    </row>
    <row r="68" spans="1:10" ht="14.25" hidden="1" customHeight="1" thickBot="1">
      <c r="A68" s="14" t="s">
        <v>62</v>
      </c>
      <c r="B68" s="3">
        <v>10</v>
      </c>
      <c r="C68" s="49" t="s">
        <v>6</v>
      </c>
      <c r="D68" s="25"/>
      <c r="E68" s="55"/>
      <c r="F68" s="36"/>
      <c r="G68" s="46"/>
      <c r="H68" s="46">
        <f t="shared" si="3"/>
        <v>0</v>
      </c>
    </row>
    <row r="69" spans="1:10" ht="14.25" hidden="1" customHeight="1" thickBot="1">
      <c r="A69" s="15" t="s">
        <v>43</v>
      </c>
      <c r="B69" s="8" t="s">
        <v>13</v>
      </c>
      <c r="C69" s="50" t="s">
        <v>16</v>
      </c>
      <c r="D69" s="25"/>
      <c r="E69" s="55"/>
      <c r="F69" s="36"/>
      <c r="G69" s="46"/>
      <c r="H69" s="46">
        <f t="shared" si="3"/>
        <v>0</v>
      </c>
    </row>
    <row r="70" spans="1:10" ht="15.75" hidden="1" thickBot="1">
      <c r="A70" s="17" t="s">
        <v>28</v>
      </c>
      <c r="B70" s="5">
        <v>11</v>
      </c>
      <c r="C70" s="5">
        <v>0</v>
      </c>
      <c r="D70" s="6">
        <f>D71</f>
        <v>0</v>
      </c>
      <c r="E70" s="34"/>
      <c r="F70" s="34"/>
      <c r="G70" s="34"/>
      <c r="H70" s="24"/>
    </row>
    <row r="71" spans="1:10" ht="15.6" hidden="1" customHeight="1" thickBot="1">
      <c r="A71" s="18" t="s">
        <v>29</v>
      </c>
      <c r="B71" s="4">
        <v>11</v>
      </c>
      <c r="C71" s="4" t="s">
        <v>5</v>
      </c>
      <c r="D71" s="23"/>
      <c r="E71" s="30"/>
      <c r="F71" s="33"/>
      <c r="G71" s="30"/>
      <c r="H71" s="35"/>
    </row>
    <row r="72" spans="1:10" s="1" customFormat="1" ht="15" hidden="1" customHeight="1" thickBot="1">
      <c r="A72" s="60" t="s">
        <v>44</v>
      </c>
      <c r="B72" s="61" t="s">
        <v>19</v>
      </c>
      <c r="C72" s="62" t="s">
        <v>31</v>
      </c>
      <c r="D72" s="46">
        <f>D73+D74</f>
        <v>0</v>
      </c>
      <c r="E72" s="46">
        <f>E73+E74</f>
        <v>282.5</v>
      </c>
      <c r="F72" s="46">
        <f>F73+F74</f>
        <v>282.5</v>
      </c>
      <c r="G72" s="46">
        <f>G73+G74</f>
        <v>0</v>
      </c>
      <c r="H72" s="46">
        <f>D72+G72</f>
        <v>0</v>
      </c>
      <c r="J72" s="27"/>
    </row>
    <row r="73" spans="1:10" ht="12.75" hidden="1" customHeight="1" thickBot="1">
      <c r="A73" s="63" t="s">
        <v>60</v>
      </c>
      <c r="B73" s="3" t="s">
        <v>19</v>
      </c>
      <c r="C73" s="3" t="s">
        <v>5</v>
      </c>
      <c r="D73" s="25"/>
      <c r="E73" s="55"/>
      <c r="F73" s="36"/>
      <c r="G73" s="46"/>
      <c r="H73" s="46">
        <f>D73+G73</f>
        <v>0</v>
      </c>
    </row>
    <row r="74" spans="1:10" ht="26.25" hidden="1" customHeight="1">
      <c r="A74" s="63" t="s">
        <v>61</v>
      </c>
      <c r="B74" s="3" t="s">
        <v>19</v>
      </c>
      <c r="C74" s="3" t="s">
        <v>36</v>
      </c>
      <c r="D74" s="25"/>
      <c r="E74" s="25">
        <v>282.5</v>
      </c>
      <c r="F74" s="25">
        <v>282.5</v>
      </c>
      <c r="G74" s="25"/>
      <c r="H74" s="46">
        <f>D74+G74</f>
        <v>0</v>
      </c>
    </row>
    <row r="75" spans="1:10" ht="15.75">
      <c r="A75" s="93" t="s">
        <v>30</v>
      </c>
      <c r="B75" s="94" t="s">
        <v>31</v>
      </c>
      <c r="C75" s="94" t="s">
        <v>31</v>
      </c>
      <c r="D75" s="77" t="e">
        <f>D13+D30+D41+D38+D55+D59+D70+D24+D72+D26</f>
        <v>#REF!</v>
      </c>
      <c r="E75" s="45" t="e">
        <f>E13+E30+E41+E49+E55+E59+#REF!+E70+E24+E72+E26</f>
        <v>#REF!</v>
      </c>
      <c r="F75" s="45" t="e">
        <f>F13+F30+F41+F49+F55+F59+#REF!+F70+F24+F72+F26</f>
        <v>#REF!</v>
      </c>
      <c r="G75" s="77">
        <f>G13+G30+G38+G41+G55</f>
        <v>2837.7</v>
      </c>
      <c r="H75" s="77">
        <f>H13+H30+H38+H41+H55</f>
        <v>1635</v>
      </c>
      <c r="I75" s="96">
        <f>H75/G75*100</f>
        <v>57.61708425837827</v>
      </c>
    </row>
    <row r="77" spans="1:10">
      <c r="H77" s="70"/>
    </row>
  </sheetData>
  <autoFilter ref="A13:D75">
    <filterColumn colId="3">
      <customFilters and="1">
        <customFilter operator="notEqual" val=" "/>
      </customFilters>
    </filterColumn>
  </autoFilter>
  <mergeCells count="14">
    <mergeCell ref="F10:F12"/>
    <mergeCell ref="A4:H4"/>
    <mergeCell ref="A7:H7"/>
    <mergeCell ref="G10:G12"/>
    <mergeCell ref="A2:H2"/>
    <mergeCell ref="A3:H3"/>
    <mergeCell ref="I10:I12"/>
    <mergeCell ref="A1:H1"/>
    <mergeCell ref="H10:H12"/>
    <mergeCell ref="B10:B12"/>
    <mergeCell ref="C10:C12"/>
    <mergeCell ref="A10:A12"/>
    <mergeCell ref="D10:D12"/>
    <mergeCell ref="E10:E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</vt:lpstr>
      <vt:lpstr>Ник!Заголовки_для_печати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2015-03-05T11:20:54Z</cp:lastPrinted>
  <dcterms:created xsi:type="dcterms:W3CDTF">2004-10-22T12:41:04Z</dcterms:created>
  <dcterms:modified xsi:type="dcterms:W3CDTF">2015-03-06T06:44:19Z</dcterms:modified>
</cp:coreProperties>
</file>