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00" yWindow="495" windowWidth="12390" windowHeight="8445"/>
  </bookViews>
  <sheets>
    <sheet name="ЛОм 2015 вед.струк" sheetId="25" r:id="rId1"/>
  </sheets>
  <definedNames>
    <definedName name="_xlnm._FilterDatabase" localSheetId="0" hidden="1">'ЛОм 2015 вед.струк'!$A$14:$G$91</definedName>
    <definedName name="_xlnm.Print_Titles" localSheetId="0">'ЛОм 2015 вед.струк'!$10:$12</definedName>
  </definedNames>
  <calcPr calcId="125725" fullCalcOnLoad="1"/>
</workbook>
</file>

<file path=xl/calcChain.xml><?xml version="1.0" encoding="utf-8"?>
<calcChain xmlns="http://schemas.openxmlformats.org/spreadsheetml/2006/main">
  <c r="G21" i="25"/>
  <c r="G14"/>
  <c r="G95"/>
  <c r="L73"/>
  <c r="I40"/>
  <c r="L40"/>
  <c r="I39"/>
  <c r="L39"/>
  <c r="I45"/>
  <c r="L45"/>
  <c r="I38"/>
  <c r="L38"/>
  <c r="L85"/>
  <c r="L30"/>
  <c r="L34"/>
  <c r="L33"/>
  <c r="L62"/>
  <c r="L61"/>
  <c r="H64"/>
  <c r="H63"/>
  <c r="H23"/>
  <c r="H22"/>
  <c r="H31"/>
  <c r="H48"/>
  <c r="H37"/>
  <c r="H36"/>
  <c r="H35"/>
  <c r="I23"/>
  <c r="I22"/>
  <c r="I48"/>
  <c r="I37"/>
  <c r="I36"/>
  <c r="J23"/>
  <c r="J22"/>
  <c r="J14"/>
  <c r="K23"/>
  <c r="K22"/>
  <c r="K48"/>
  <c r="L48"/>
  <c r="L28"/>
  <c r="L23"/>
  <c r="L22"/>
  <c r="I31"/>
  <c r="K31"/>
  <c r="L31"/>
  <c r="L32"/>
  <c r="H51"/>
  <c r="H49"/>
  <c r="I52"/>
  <c r="I51"/>
  <c r="J49"/>
  <c r="K51"/>
  <c r="K49"/>
  <c r="L52"/>
  <c r="L60"/>
  <c r="H69"/>
  <c r="I69"/>
  <c r="J69"/>
  <c r="K69"/>
  <c r="L63"/>
  <c r="I65"/>
  <c r="I64"/>
  <c r="L64"/>
  <c r="L65"/>
  <c r="L68"/>
  <c r="L70"/>
  <c r="H71"/>
  <c r="I71"/>
  <c r="J71"/>
  <c r="K71"/>
  <c r="L71"/>
  <c r="L72"/>
  <c r="H74"/>
  <c r="I74"/>
  <c r="J74"/>
  <c r="K74"/>
  <c r="L75"/>
  <c r="H77"/>
  <c r="I77"/>
  <c r="J77"/>
  <c r="K77"/>
  <c r="L77"/>
  <c r="L82"/>
  <c r="I84"/>
  <c r="K83"/>
  <c r="L83"/>
  <c r="L84"/>
  <c r="L86"/>
  <c r="H89"/>
  <c r="I90"/>
  <c r="I89"/>
  <c r="K89"/>
  <c r="L89"/>
  <c r="L90"/>
  <c r="L91"/>
  <c r="H30"/>
  <c r="I30"/>
  <c r="K50"/>
  <c r="L50"/>
  <c r="K37"/>
  <c r="K36"/>
  <c r="L36"/>
  <c r="L51"/>
  <c r="L49"/>
  <c r="L69"/>
  <c r="I63"/>
  <c r="H61"/>
  <c r="I61"/>
  <c r="H50"/>
  <c r="H83"/>
  <c r="L74"/>
  <c r="I88"/>
  <c r="L37"/>
  <c r="I35"/>
  <c r="I14"/>
  <c r="K35"/>
  <c r="H14"/>
  <c r="I50"/>
  <c r="I49"/>
  <c r="H88"/>
  <c r="I83"/>
  <c r="K88"/>
  <c r="L88"/>
  <c r="K14"/>
  <c r="L35"/>
  <c r="L14"/>
</calcChain>
</file>

<file path=xl/sharedStrings.xml><?xml version="1.0" encoding="utf-8"?>
<sst xmlns="http://schemas.openxmlformats.org/spreadsheetml/2006/main" count="510" uniqueCount="110">
  <si>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</si>
  <si>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</si>
  <si>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</si>
  <si>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</si>
  <si>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</si>
  <si>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</si>
  <si>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</si>
  <si>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</si>
  <si>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</si>
  <si>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</si>
  <si>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</si>
  <si>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</si>
  <si>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Центральный аппарат</t>
  </si>
  <si>
    <t>04</t>
  </si>
  <si>
    <t>05</t>
  </si>
  <si>
    <t>02</t>
  </si>
  <si>
    <t>09</t>
  </si>
  <si>
    <t>10</t>
  </si>
  <si>
    <t>08</t>
  </si>
  <si>
    <t>11</t>
  </si>
  <si>
    <t>Жилищно-коммунальное хозяйство</t>
  </si>
  <si>
    <t>Всего расходов</t>
  </si>
  <si>
    <t>00</t>
  </si>
  <si>
    <t>03</t>
  </si>
  <si>
    <t>000</t>
  </si>
  <si>
    <t>Пенсионное обеспечение</t>
  </si>
  <si>
    <t xml:space="preserve">                                                           Приложение 5 </t>
  </si>
  <si>
    <t>Поравки</t>
  </si>
  <si>
    <t>С учётом поравок</t>
  </si>
  <si>
    <t>0000000</t>
  </si>
  <si>
    <t>Глава муниципального образования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</si>
  <si>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</si>
  <si>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</si>
  <si>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</si>
  <si>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</si>
  <si>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000 00 00</t>
  </si>
  <si>
    <t>001</t>
  </si>
  <si>
    <t>Поправки</t>
  </si>
  <si>
    <t>Национальная  оборона</t>
  </si>
  <si>
    <t>Вед</t>
  </si>
  <si>
    <t>Администрация Ломовецкого сельского поселения</t>
  </si>
  <si>
    <t>Функционирование высшего должносного лица субъекта РФ и муниципального образования</t>
  </si>
  <si>
    <t>Приложение № 9</t>
  </si>
  <si>
    <t xml:space="preserve">                               к Решению Ломовецкого сельского </t>
  </si>
  <si>
    <t>13</t>
  </si>
  <si>
    <t>611</t>
  </si>
  <si>
    <t>Непрограммная часть бюджета сельского поселения</t>
  </si>
  <si>
    <t>Расходы на выплату персоналу в целях обеспечения выполнениея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</si>
  <si>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(муниципальных)органов</t>
  </si>
  <si>
    <t>Фонд оплаты труда государственных (муниципальных)органов и взносы по обязательному социальному страхованию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</si>
  <si>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</si>
  <si>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>Закупка товаров, работ и услуг для государственных (муниципальных ) нужд</t>
  </si>
  <si>
    <t>Иные закупки товаров, работ и услуг для обеспечения государственных ( муниципальных) нужд</t>
  </si>
  <si>
    <t>100</t>
  </si>
  <si>
    <t>120</t>
  </si>
  <si>
    <t>121</t>
  </si>
  <si>
    <t>200</t>
  </si>
  <si>
    <t>240</t>
  </si>
  <si>
    <t>Резервные фонды</t>
  </si>
  <si>
    <t>Резервные фонды местных администраций</t>
  </si>
  <si>
    <t>Иные бюджетные ассигнования</t>
  </si>
  <si>
    <t>Резервные средства</t>
  </si>
  <si>
    <t>Меры противодествия злоупотреблентю наркотиками</t>
  </si>
  <si>
    <t>800</t>
  </si>
  <si>
    <t>870</t>
  </si>
  <si>
    <t xml:space="preserve">Мобилизация вневедомственная подготовка 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</si>
  <si>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</si>
  <si>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</si>
  <si>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Мероприятия в области коммунального хозяйства</t>
  </si>
  <si>
    <t>Благоустройсво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</si>
  <si>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</si>
  <si>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</si>
  <si>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</si>
  <si>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Обеспечение деятельности (оказания услуг) домов культуры, других учреждений культуры</t>
  </si>
  <si>
    <t>Культура,кинемотография</t>
  </si>
  <si>
    <t>Предоставление субсидий бюджетным,автономным учреждениям и иным некоммеррческих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</si>
  <si>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</si>
  <si>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 ) услуг (выполненых работ)</t>
  </si>
  <si>
    <t>600</t>
  </si>
  <si>
    <t>Социальная политика</t>
  </si>
  <si>
    <t>Дополнительное пенсионное обеспечение, доплата к пенсиям муниципальных служащих</t>
  </si>
  <si>
    <t>Социальное обеспечение и иные выплаты</t>
  </si>
  <si>
    <t>Социальные выплаты гражданам, кроме публичных нормативных социальных выплат</t>
  </si>
  <si>
    <t>300</t>
  </si>
  <si>
    <t>320</t>
  </si>
  <si>
    <t>Закупка товаров, работ и услуг  сфере информационно коммуникационных технологий</t>
  </si>
  <si>
    <t>242</t>
  </si>
  <si>
    <t>244</t>
  </si>
  <si>
    <t>Прочая закупка товаров, работ и услуг для обеспечения государственных ( муниципальных) нужд</t>
  </si>
  <si>
    <t>Другие общегосударственные вопросы</t>
  </si>
  <si>
    <t>БФ0 00 00</t>
  </si>
  <si>
    <t>БФ0 80 03</t>
  </si>
  <si>
    <t>БФ0 80 04</t>
  </si>
  <si>
    <t>БФ0 80 05</t>
  </si>
  <si>
    <t>БФ0 80 06</t>
  </si>
  <si>
    <t>БФ0 80 07</t>
  </si>
  <si>
    <t>БФ0 51 18</t>
  </si>
  <si>
    <t>БФ0 80 09</t>
  </si>
  <si>
    <t>БФ0 80 02</t>
  </si>
  <si>
    <t>БФ0 80 44</t>
  </si>
  <si>
    <t>БФ0 80 45</t>
  </si>
  <si>
    <t>БФ0 80 99</t>
  </si>
  <si>
    <t>БФ0 80 10</t>
  </si>
  <si>
    <t xml:space="preserve">                                                   </t>
  </si>
  <si>
    <t>2015 год</t>
  </si>
  <si>
    <t>Ведомственная структура расходов  бюджета Ломовецкого сельского поселения  на  2015 год</t>
  </si>
  <si>
    <t>Национальная экономика</t>
  </si>
  <si>
    <t>Дорожное хозяйство</t>
  </si>
  <si>
    <t>БФ0 80 08</t>
  </si>
  <si>
    <t>№119  от 05  декабря 2014 года</t>
  </si>
</sst>
</file>

<file path=xl/styles.xml><?xml version="1.0" encoding="utf-8"?>
<styleSheet xmlns="http://schemas.openxmlformats.org/spreadsheetml/2006/main">
  <numFmts count="1">
    <numFmt numFmtId="168" formatCode="#,##0.0"/>
  </numFmts>
  <fonts count="28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b/>
      <i/>
      <sz val="10"/>
      <name val="Arial Cyr"/>
      <family val="2"/>
      <charset val="204"/>
    </font>
    <font>
      <b/>
      <sz val="10"/>
      <name val="Arial Cyr"/>
      <charset val="204"/>
    </font>
    <font>
      <i/>
      <sz val="9"/>
      <name val="Arial Cyr"/>
      <family val="2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12"/>
      <name val="Arial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b/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8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Border="1"/>
    <xf numFmtId="0" fontId="0" fillId="0" borderId="0" xfId="0" applyBorder="1"/>
    <xf numFmtId="168" fontId="0" fillId="0" borderId="0" xfId="0" applyNumberFormat="1" applyBorder="1" applyAlignment="1">
      <alignment horizontal="center"/>
    </xf>
    <xf numFmtId="0" fontId="15" fillId="0" borderId="0" xfId="0" applyFont="1"/>
    <xf numFmtId="49" fontId="12" fillId="0" borderId="1" xfId="1" applyNumberFormat="1" applyFont="1" applyFill="1" applyBorder="1" applyAlignment="1" applyProtection="1">
      <alignment horizontal="center" wrapText="1"/>
      <protection hidden="1"/>
    </xf>
    <xf numFmtId="0" fontId="16" fillId="0" borderId="0" xfId="0" applyFont="1"/>
    <xf numFmtId="0" fontId="0" fillId="0" borderId="0" xfId="0" applyAlignment="1"/>
    <xf numFmtId="0" fontId="1" fillId="0" borderId="0" xfId="0" applyFont="1"/>
    <xf numFmtId="168" fontId="1" fillId="0" borderId="0" xfId="0" applyNumberFormat="1" applyFont="1" applyFill="1" applyAlignment="1"/>
    <xf numFmtId="0" fontId="4" fillId="0" borderId="0" xfId="0" applyFont="1" applyAlignment="1">
      <alignment horizontal="center" wrapText="1"/>
    </xf>
    <xf numFmtId="0" fontId="8" fillId="0" borderId="1" xfId="1" applyFont="1" applyFill="1" applyBorder="1" applyAlignment="1" applyProtection="1">
      <alignment horizontal="left" wrapText="1"/>
      <protection hidden="1"/>
    </xf>
    <xf numFmtId="0" fontId="5" fillId="0" borderId="1" xfId="1" applyFont="1" applyFill="1" applyBorder="1" applyAlignment="1" applyProtection="1">
      <alignment horizontal="left" wrapText="1"/>
      <protection hidden="1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168" fontId="1" fillId="0" borderId="0" xfId="0" applyNumberFormat="1" applyFont="1" applyFill="1" applyAlignment="1">
      <alignment horizontal="justify"/>
    </xf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0" fontId="18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10" fillId="0" borderId="1" xfId="1" applyFont="1" applyFill="1" applyBorder="1" applyAlignment="1" applyProtection="1">
      <alignment horizontal="left" wrapText="1"/>
      <protection hidden="1"/>
    </xf>
    <xf numFmtId="49" fontId="17" fillId="0" borderId="1" xfId="1" applyNumberFormat="1" applyFont="1" applyFill="1" applyBorder="1" applyAlignment="1" applyProtection="1">
      <alignment horizontal="center" wrapText="1"/>
      <protection hidden="1"/>
    </xf>
    <xf numFmtId="49" fontId="20" fillId="0" borderId="1" xfId="0" applyNumberFormat="1" applyFont="1" applyFill="1" applyBorder="1"/>
    <xf numFmtId="49" fontId="21" fillId="0" borderId="1" xfId="0" applyNumberFormat="1" applyFont="1" applyFill="1" applyBorder="1"/>
    <xf numFmtId="0" fontId="16" fillId="0" borderId="0" xfId="0" applyFont="1" applyBorder="1"/>
    <xf numFmtId="0" fontId="23" fillId="0" borderId="0" xfId="0" applyFont="1"/>
    <xf numFmtId="0" fontId="1" fillId="0" borderId="0" xfId="0" applyFont="1" applyBorder="1"/>
    <xf numFmtId="0" fontId="0" fillId="0" borderId="1" xfId="0" applyBorder="1"/>
    <xf numFmtId="4" fontId="6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7" fillId="0" borderId="1" xfId="1" applyNumberFormat="1" applyFont="1" applyFill="1" applyBorder="1" applyAlignment="1" applyProtection="1">
      <alignment horizontal="center" wrapText="1"/>
      <protection hidden="1"/>
    </xf>
    <xf numFmtId="4" fontId="22" fillId="0" borderId="1" xfId="1" applyNumberFormat="1" applyFont="1" applyFill="1" applyBorder="1" applyAlignment="1" applyProtection="1">
      <alignment horizontal="center" wrapText="1"/>
      <protection hidden="1"/>
    </xf>
    <xf numFmtId="4" fontId="18" fillId="0" borderId="1" xfId="1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9" fontId="5" fillId="0" borderId="1" xfId="1" applyNumberFormat="1" applyFont="1" applyFill="1" applyBorder="1" applyAlignment="1" applyProtection="1">
      <alignment horizontal="left" wrapText="1"/>
      <protection hidden="1"/>
    </xf>
    <xf numFmtId="49" fontId="10" fillId="0" borderId="1" xfId="1" applyNumberFormat="1" applyFont="1" applyFill="1" applyBorder="1" applyAlignment="1" applyProtection="1">
      <alignment horizontal="left" wrapText="1"/>
      <protection hidden="1"/>
    </xf>
    <xf numFmtId="49" fontId="8" fillId="0" borderId="1" xfId="1" applyNumberFormat="1" applyFont="1" applyFill="1" applyBorder="1" applyAlignment="1" applyProtection="1">
      <alignment horizontal="left" wrapText="1"/>
      <protection hidden="1"/>
    </xf>
    <xf numFmtId="49" fontId="19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49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/>
    <xf numFmtId="0" fontId="24" fillId="0" borderId="1" xfId="1" applyFont="1" applyFill="1" applyBorder="1" applyAlignment="1" applyProtection="1">
      <alignment horizontal="left" wrapText="1"/>
      <protection hidden="1"/>
    </xf>
    <xf numFmtId="0" fontId="25" fillId="0" borderId="0" xfId="0" applyFont="1" applyBorder="1"/>
    <xf numFmtId="49" fontId="26" fillId="0" borderId="1" xfId="0" applyNumberFormat="1" applyFont="1" applyFill="1" applyBorder="1" applyAlignment="1">
      <alignment horizontal="center"/>
    </xf>
    <xf numFmtId="49" fontId="26" fillId="0" borderId="1" xfId="0" applyNumberFormat="1" applyFont="1" applyFill="1" applyBorder="1"/>
    <xf numFmtId="0" fontId="2" fillId="0" borderId="1" xfId="1" applyFont="1" applyFill="1" applyBorder="1" applyAlignment="1" applyProtection="1">
      <alignment horizontal="left"/>
      <protection hidden="1"/>
    </xf>
    <xf numFmtId="49" fontId="8" fillId="0" borderId="1" xfId="1" quotePrefix="1" applyNumberFormat="1" applyFont="1" applyFill="1" applyBorder="1" applyAlignment="1" applyProtection="1">
      <alignment horizontal="center" wrapText="1"/>
      <protection hidden="1"/>
    </xf>
    <xf numFmtId="49" fontId="18" fillId="0" borderId="1" xfId="1" applyNumberFormat="1" applyFont="1" applyFill="1" applyBorder="1" applyAlignment="1" applyProtection="1">
      <alignment horizontal="center" wrapText="1"/>
      <protection hidden="1"/>
    </xf>
    <xf numFmtId="49" fontId="21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1" xfId="0" quotePrefix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1" xfId="0" quotePrefix="1" applyFont="1" applyFill="1" applyBorder="1" applyAlignment="1">
      <alignment horizontal="center"/>
    </xf>
    <xf numFmtId="4" fontId="26" fillId="0" borderId="1" xfId="0" applyNumberFormat="1" applyFont="1" applyFill="1" applyBorder="1" applyAlignment="1">
      <alignment horizontal="center"/>
    </xf>
    <xf numFmtId="49" fontId="27" fillId="0" borderId="1" xfId="1" applyNumberFormat="1" applyFont="1" applyFill="1" applyBorder="1" applyAlignment="1" applyProtection="1">
      <alignment horizontal="center" wrapText="1"/>
      <protection hidden="1"/>
    </xf>
    <xf numFmtId="0" fontId="17" fillId="0" borderId="1" xfId="1" applyFont="1" applyFill="1" applyBorder="1" applyAlignment="1" applyProtection="1">
      <alignment horizontal="left" wrapText="1"/>
      <protection hidden="1"/>
    </xf>
    <xf numFmtId="49" fontId="17" fillId="0" borderId="1" xfId="1" applyNumberFormat="1" applyFont="1" applyFill="1" applyBorder="1" applyAlignment="1" applyProtection="1">
      <alignment horizontal="left" wrapText="1"/>
      <protection hidden="1"/>
    </xf>
    <xf numFmtId="0" fontId="21" fillId="0" borderId="1" xfId="0" quotePrefix="1" applyFont="1" applyFill="1" applyBorder="1" applyAlignment="1">
      <alignment horizontal="left"/>
    </xf>
    <xf numFmtId="4" fontId="16" fillId="0" borderId="0" xfId="0" applyNumberFormat="1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9" fontId="24" fillId="0" borderId="1" xfId="1" applyNumberFormat="1" applyFont="1" applyFill="1" applyBorder="1" applyAlignment="1" applyProtection="1">
      <alignment horizontal="center" wrapText="1"/>
      <protection hidden="1"/>
    </xf>
    <xf numFmtId="49" fontId="24" fillId="0" borderId="1" xfId="1" applyNumberFormat="1" applyFont="1" applyFill="1" applyBorder="1" applyAlignment="1" applyProtection="1">
      <alignment horizontal="left" wrapText="1"/>
      <protection hidden="1"/>
    </xf>
    <xf numFmtId="0" fontId="26" fillId="0" borderId="1" xfId="0" quotePrefix="1" applyFont="1" applyBorder="1"/>
    <xf numFmtId="168" fontId="26" fillId="0" borderId="1" xfId="0" applyNumberFormat="1" applyFont="1" applyBorder="1" applyAlignment="1">
      <alignment horizontal="center"/>
    </xf>
    <xf numFmtId="49" fontId="27" fillId="0" borderId="1" xfId="1" applyNumberFormat="1" applyFont="1" applyFill="1" applyBorder="1" applyAlignment="1" applyProtection="1">
      <alignment horizontal="left" wrapText="1"/>
      <protection hidden="1"/>
    </xf>
    <xf numFmtId="0" fontId="27" fillId="0" borderId="1" xfId="1" applyFont="1" applyFill="1" applyBorder="1" applyAlignment="1" applyProtection="1">
      <alignment horizontal="left" wrapText="1"/>
      <protection hidden="1"/>
    </xf>
    <xf numFmtId="0" fontId="21" fillId="0" borderId="0" xfId="0" applyFont="1" applyBorder="1"/>
    <xf numFmtId="168" fontId="1" fillId="0" borderId="0" xfId="0" applyNumberFormat="1" applyFont="1" applyFill="1" applyAlignment="1">
      <alignment horizontal="right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5" fillId="0" borderId="3" xfId="1" applyFont="1" applyFill="1" applyBorder="1" applyAlignment="1" applyProtection="1">
      <alignment horizontal="center" vertical="center" wrapText="1"/>
      <protection hidden="1"/>
    </xf>
    <xf numFmtId="0" fontId="5" fillId="0" borderId="4" xfId="1" applyFont="1" applyFill="1" applyBorder="1" applyAlignment="1" applyProtection="1">
      <alignment horizontal="center" vertical="center" wrapText="1"/>
      <protection hidden="1"/>
    </xf>
    <xf numFmtId="0" fontId="5" fillId="0" borderId="2" xfId="1" applyFont="1" applyFill="1" applyBorder="1" applyAlignment="1" applyProtection="1">
      <alignment horizontal="center" vertical="center" wrapText="1"/>
      <protection hidden="1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Q119"/>
  <sheetViews>
    <sheetView showZeros="0" tabSelected="1" topLeftCell="A60" zoomScaleNormal="75" workbookViewId="0">
      <selection activeCell="G4" sqref="G4"/>
    </sheetView>
  </sheetViews>
  <sheetFormatPr defaultRowHeight="12.75"/>
  <cols>
    <col min="1" max="1" width="65.42578125" customWidth="1"/>
    <col min="2" max="2" width="12" customWidth="1"/>
    <col min="3" max="3" width="7" customWidth="1"/>
    <col min="4" max="4" width="8.7109375" customWidth="1"/>
    <col min="5" max="5" width="13.140625" customWidth="1"/>
    <col min="6" max="6" width="9" customWidth="1"/>
    <col min="7" max="7" width="11.5703125" customWidth="1"/>
    <col min="8" max="10" width="9.7109375" hidden="1" customWidth="1"/>
    <col min="11" max="11" width="16.28515625" hidden="1" customWidth="1"/>
    <col min="12" max="12" width="11.42578125" hidden="1" customWidth="1"/>
  </cols>
  <sheetData>
    <row r="1" spans="1:12">
      <c r="D1" s="13" t="s">
        <v>26</v>
      </c>
      <c r="E1" s="13"/>
      <c r="F1" s="76" t="s">
        <v>42</v>
      </c>
      <c r="G1" s="76"/>
      <c r="H1" s="76"/>
      <c r="I1" s="76"/>
      <c r="J1" s="76"/>
      <c r="K1" s="76"/>
      <c r="L1" s="76"/>
    </row>
    <row r="2" spans="1:12">
      <c r="D2" s="13" t="s">
        <v>43</v>
      </c>
      <c r="E2" s="13"/>
      <c r="G2" s="13"/>
      <c r="H2" s="13"/>
      <c r="I2" s="13"/>
      <c r="J2" s="13"/>
      <c r="K2" s="13"/>
      <c r="L2" s="13"/>
    </row>
    <row r="3" spans="1:12">
      <c r="C3" s="11"/>
      <c r="D3" s="13" t="s">
        <v>31</v>
      </c>
      <c r="E3" s="19"/>
      <c r="F3" s="19"/>
      <c r="G3" s="19"/>
      <c r="H3" s="19"/>
      <c r="I3" s="19"/>
      <c r="J3" s="19"/>
      <c r="K3" s="19"/>
      <c r="L3" s="19"/>
    </row>
    <row r="4" spans="1:12">
      <c r="C4" s="11" t="s">
        <v>103</v>
      </c>
      <c r="E4" s="11"/>
      <c r="F4" s="11"/>
      <c r="G4" s="11" t="s">
        <v>109</v>
      </c>
      <c r="H4" s="11"/>
      <c r="I4" s="11"/>
      <c r="J4" s="11"/>
      <c r="K4" s="11"/>
      <c r="L4" s="11"/>
    </row>
    <row r="5" spans="1:12">
      <c r="E5" s="11"/>
      <c r="F5" s="11"/>
      <c r="G5" s="11"/>
      <c r="H5" s="11"/>
      <c r="I5" s="11"/>
      <c r="J5" s="11"/>
      <c r="K5" s="11"/>
      <c r="L5" s="11"/>
    </row>
    <row r="6" spans="1:12" ht="29.25" customHeight="1">
      <c r="A6" s="78" t="s">
        <v>105</v>
      </c>
      <c r="B6" s="78"/>
      <c r="C6" s="78"/>
      <c r="D6" s="78"/>
      <c r="E6" s="78"/>
      <c r="F6" s="78"/>
      <c r="G6" s="78"/>
      <c r="H6" s="14"/>
      <c r="I6" s="14"/>
      <c r="J6" s="14"/>
      <c r="K6" s="14"/>
      <c r="L6" s="14"/>
    </row>
    <row r="7" spans="1:12" ht="16.5" customHeight="1">
      <c r="A7" s="78"/>
      <c r="B7" s="78"/>
      <c r="C7" s="78"/>
      <c r="D7" s="78"/>
      <c r="E7" s="78"/>
      <c r="F7" s="78"/>
      <c r="G7" s="78"/>
      <c r="H7" s="14"/>
      <c r="I7" s="14"/>
      <c r="J7" s="14"/>
      <c r="K7" s="14"/>
      <c r="L7" s="14"/>
    </row>
    <row r="8" spans="1:12">
      <c r="G8" s="1" t="s">
        <v>0</v>
      </c>
      <c r="H8" s="1"/>
      <c r="I8" s="1"/>
      <c r="J8" s="1"/>
      <c r="K8" s="1"/>
      <c r="L8" s="1"/>
    </row>
    <row r="9" spans="1:12">
      <c r="A9" s="30"/>
      <c r="B9" s="30"/>
      <c r="C9" s="30"/>
      <c r="D9" s="30"/>
      <c r="E9" s="30"/>
      <c r="F9" s="30"/>
      <c r="G9" s="79" t="s">
        <v>104</v>
      </c>
      <c r="H9" s="79"/>
      <c r="I9" s="79"/>
      <c r="J9" s="79"/>
      <c r="K9" s="79"/>
      <c r="L9" s="79"/>
    </row>
    <row r="10" spans="1:12" ht="13.5" customHeight="1">
      <c r="A10" s="77" t="s">
        <v>1</v>
      </c>
      <c r="B10" s="80" t="s">
        <v>39</v>
      </c>
      <c r="C10" s="77" t="s">
        <v>2</v>
      </c>
      <c r="D10" s="77" t="s">
        <v>3</v>
      </c>
      <c r="E10" s="77" t="s">
        <v>4</v>
      </c>
      <c r="F10" s="77" t="s">
        <v>5</v>
      </c>
      <c r="G10" s="77" t="s">
        <v>32</v>
      </c>
      <c r="H10" s="77" t="s">
        <v>27</v>
      </c>
      <c r="I10" s="77" t="s">
        <v>28</v>
      </c>
      <c r="J10" s="77" t="s">
        <v>37</v>
      </c>
      <c r="K10" s="77" t="s">
        <v>33</v>
      </c>
      <c r="L10" s="77" t="s">
        <v>34</v>
      </c>
    </row>
    <row r="11" spans="1:12" ht="15" customHeight="1">
      <c r="A11" s="77"/>
      <c r="B11" s="81"/>
      <c r="C11" s="77" t="s">
        <v>6</v>
      </c>
      <c r="D11" s="77" t="s">
        <v>7</v>
      </c>
      <c r="E11" s="77" t="s">
        <v>8</v>
      </c>
      <c r="F11" s="77" t="s">
        <v>9</v>
      </c>
      <c r="G11" s="77"/>
      <c r="H11" s="77"/>
      <c r="I11" s="77"/>
      <c r="J11" s="77"/>
      <c r="K11" s="77"/>
      <c r="L11" s="77"/>
    </row>
    <row r="12" spans="1:12" ht="110.25" customHeight="1">
      <c r="A12" s="77"/>
      <c r="B12" s="82"/>
      <c r="C12" s="77"/>
      <c r="D12" s="77"/>
      <c r="E12" s="77"/>
      <c r="F12" s="77"/>
      <c r="G12" s="77"/>
      <c r="H12" s="77"/>
      <c r="I12" s="77"/>
      <c r="J12" s="77"/>
      <c r="K12" s="77"/>
      <c r="L12" s="77"/>
    </row>
    <row r="13" spans="1:12" ht="36" customHeight="1">
      <c r="A13" s="45" t="s">
        <v>40</v>
      </c>
      <c r="B13" s="46" t="s">
        <v>36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 s="2" customFormat="1" ht="15" customHeight="1">
      <c r="A14" s="16" t="s">
        <v>10</v>
      </c>
      <c r="B14" s="41" t="s">
        <v>36</v>
      </c>
      <c r="C14" s="17" t="s">
        <v>11</v>
      </c>
      <c r="D14" s="25" t="s">
        <v>22</v>
      </c>
      <c r="E14" s="25" t="s">
        <v>35</v>
      </c>
      <c r="F14" s="25" t="s">
        <v>24</v>
      </c>
      <c r="G14" s="31">
        <f>G15+G21+G30+G33+G35</f>
        <v>412.9</v>
      </c>
      <c r="H14" s="31" t="e">
        <f>#REF!+H30+H35</f>
        <v>#REF!</v>
      </c>
      <c r="I14" s="31" t="e">
        <f>#REF!+I30+I35</f>
        <v>#REF!</v>
      </c>
      <c r="J14" s="31" t="e">
        <f>#REF!+J30+J35</f>
        <v>#REF!</v>
      </c>
      <c r="K14" s="31" t="e">
        <f>#REF!+K30+K35</f>
        <v>#REF!</v>
      </c>
      <c r="L14" s="31" t="e">
        <f>#REF!+L30+L35</f>
        <v>#REF!</v>
      </c>
    </row>
    <row r="15" spans="1:12" s="2" customFormat="1" ht="33" customHeight="1">
      <c r="A15" s="21" t="s">
        <v>41</v>
      </c>
      <c r="B15" s="54" t="s">
        <v>36</v>
      </c>
      <c r="C15" s="69" t="s">
        <v>11</v>
      </c>
      <c r="D15" s="55" t="s">
        <v>15</v>
      </c>
      <c r="E15" s="56" t="s">
        <v>35</v>
      </c>
      <c r="F15" s="57" t="s">
        <v>24</v>
      </c>
      <c r="G15" s="58">
        <v>152</v>
      </c>
      <c r="H15" s="31"/>
      <c r="I15" s="31"/>
      <c r="J15" s="31"/>
      <c r="K15" s="31"/>
      <c r="L15" s="31"/>
    </row>
    <row r="16" spans="1:12" s="2" customFormat="1" ht="23.25" customHeight="1">
      <c r="A16" s="22" t="s">
        <v>46</v>
      </c>
      <c r="B16" s="3" t="s">
        <v>36</v>
      </c>
      <c r="C16" s="18" t="s">
        <v>11</v>
      </c>
      <c r="D16" s="50" t="s">
        <v>15</v>
      </c>
      <c r="E16" s="59" t="s">
        <v>90</v>
      </c>
      <c r="F16" s="60" t="s">
        <v>24</v>
      </c>
      <c r="G16" s="61">
        <v>152</v>
      </c>
      <c r="H16" s="31"/>
      <c r="I16" s="31"/>
      <c r="J16" s="31"/>
      <c r="K16" s="31"/>
      <c r="L16" s="31"/>
    </row>
    <row r="17" spans="1:13" s="2" customFormat="1" ht="21" customHeight="1">
      <c r="A17" s="22" t="s">
        <v>30</v>
      </c>
      <c r="B17" s="3" t="s">
        <v>36</v>
      </c>
      <c r="C17" s="18" t="s">
        <v>11</v>
      </c>
      <c r="D17" s="50" t="s">
        <v>15</v>
      </c>
      <c r="E17" s="59" t="s">
        <v>91</v>
      </c>
      <c r="F17" s="60" t="s">
        <v>24</v>
      </c>
      <c r="G17" s="61">
        <v>152</v>
      </c>
      <c r="H17" s="31"/>
      <c r="I17" s="31"/>
      <c r="J17" s="31"/>
      <c r="K17" s="31"/>
      <c r="L17" s="31"/>
    </row>
    <row r="18" spans="1:13" s="2" customFormat="1" ht="54.75" customHeight="1">
      <c r="A18" s="22" t="s">
        <v>47</v>
      </c>
      <c r="B18" s="3" t="s">
        <v>36</v>
      </c>
      <c r="C18" s="18" t="s">
        <v>11</v>
      </c>
      <c r="D18" s="50" t="s">
        <v>15</v>
      </c>
      <c r="E18" s="59" t="s">
        <v>91</v>
      </c>
      <c r="F18" s="60">
        <v>100</v>
      </c>
      <c r="G18" s="61">
        <v>152</v>
      </c>
      <c r="H18" s="31"/>
      <c r="I18" s="31"/>
      <c r="J18" s="31"/>
      <c r="K18" s="31"/>
      <c r="L18" s="31"/>
    </row>
    <row r="19" spans="1:13" s="2" customFormat="1" ht="34.5" customHeight="1">
      <c r="A19" s="22" t="s">
        <v>48</v>
      </c>
      <c r="B19" s="3" t="s">
        <v>36</v>
      </c>
      <c r="C19" s="18" t="s">
        <v>11</v>
      </c>
      <c r="D19" s="50" t="s">
        <v>15</v>
      </c>
      <c r="E19" s="59" t="s">
        <v>91</v>
      </c>
      <c r="F19" s="60">
        <v>120</v>
      </c>
      <c r="G19" s="61">
        <v>152</v>
      </c>
      <c r="H19" s="31"/>
      <c r="I19" s="31"/>
      <c r="J19" s="31"/>
      <c r="K19" s="31"/>
      <c r="L19" s="31"/>
    </row>
    <row r="20" spans="1:13" s="2" customFormat="1" ht="34.5" customHeight="1">
      <c r="A20" s="22" t="s">
        <v>49</v>
      </c>
      <c r="B20" s="3" t="s">
        <v>36</v>
      </c>
      <c r="C20" s="18" t="s">
        <v>11</v>
      </c>
      <c r="D20" s="50" t="s">
        <v>15</v>
      </c>
      <c r="E20" s="59" t="s">
        <v>91</v>
      </c>
      <c r="F20" s="60">
        <v>121</v>
      </c>
      <c r="G20" s="61">
        <v>152</v>
      </c>
      <c r="H20" s="31"/>
      <c r="I20" s="31"/>
      <c r="J20" s="31"/>
      <c r="K20" s="31"/>
      <c r="L20" s="31"/>
    </row>
    <row r="21" spans="1:13" s="2" customFormat="1" ht="42" customHeight="1">
      <c r="A21" s="21" t="s">
        <v>50</v>
      </c>
      <c r="B21" s="54" t="s">
        <v>36</v>
      </c>
      <c r="C21" s="69" t="s">
        <v>11</v>
      </c>
      <c r="D21" s="55" t="s">
        <v>13</v>
      </c>
      <c r="E21" s="56" t="s">
        <v>92</v>
      </c>
      <c r="F21" s="57" t="s">
        <v>24</v>
      </c>
      <c r="G21" s="58">
        <f>G24+G27</f>
        <v>257.89999999999998</v>
      </c>
      <c r="H21" s="31"/>
      <c r="I21" s="31"/>
      <c r="J21" s="31"/>
      <c r="K21" s="31"/>
      <c r="L21" s="31"/>
      <c r="M21" s="47"/>
    </row>
    <row r="22" spans="1:13" ht="15.75" customHeight="1">
      <c r="A22" s="22" t="s">
        <v>46</v>
      </c>
      <c r="B22" s="3" t="s">
        <v>36</v>
      </c>
      <c r="C22" s="3" t="s">
        <v>11</v>
      </c>
      <c r="D22" s="3" t="s">
        <v>13</v>
      </c>
      <c r="E22" s="3" t="s">
        <v>92</v>
      </c>
      <c r="F22" s="3" t="s">
        <v>24</v>
      </c>
      <c r="G22" s="61">
        <v>262.89999999999998</v>
      </c>
      <c r="H22" s="33" t="e">
        <f>H23+#REF!</f>
        <v>#REF!</v>
      </c>
      <c r="I22" s="33" t="e">
        <f>I23+#REF!</f>
        <v>#REF!</v>
      </c>
      <c r="J22" s="33" t="e">
        <f>J23+#REF!</f>
        <v>#REF!</v>
      </c>
      <c r="K22" s="33" t="e">
        <f>K23+#REF!</f>
        <v>#REF!</v>
      </c>
      <c r="L22" s="33" t="e">
        <f>L23+#REF!</f>
        <v>#REF!</v>
      </c>
    </row>
    <row r="23" spans="1:13" s="12" customFormat="1" ht="18" customHeight="1">
      <c r="A23" s="23" t="s">
        <v>12</v>
      </c>
      <c r="B23" s="18" t="s">
        <v>36</v>
      </c>
      <c r="C23" s="18" t="s">
        <v>11</v>
      </c>
      <c r="D23" s="18" t="s">
        <v>13</v>
      </c>
      <c r="E23" s="3" t="s">
        <v>92</v>
      </c>
      <c r="F23" s="18" t="s">
        <v>24</v>
      </c>
      <c r="G23" s="61">
        <v>262.89999999999998</v>
      </c>
      <c r="H23" s="33">
        <f>H28</f>
        <v>0</v>
      </c>
      <c r="I23" s="33">
        <f>I28</f>
        <v>0</v>
      </c>
      <c r="J23" s="33">
        <f>J28</f>
        <v>0</v>
      </c>
      <c r="K23" s="33">
        <f>K28</f>
        <v>0</v>
      </c>
      <c r="L23" s="33">
        <f>L28</f>
        <v>40.9</v>
      </c>
    </row>
    <row r="24" spans="1:13" s="12" customFormat="1" ht="52.5" customHeight="1">
      <c r="A24" s="23" t="s">
        <v>47</v>
      </c>
      <c r="B24" s="18" t="s">
        <v>36</v>
      </c>
      <c r="C24" s="18" t="s">
        <v>11</v>
      </c>
      <c r="D24" s="18" t="s">
        <v>13</v>
      </c>
      <c r="E24" s="3" t="s">
        <v>92</v>
      </c>
      <c r="F24" s="18" t="s">
        <v>53</v>
      </c>
      <c r="G24" s="61">
        <v>217</v>
      </c>
      <c r="H24" s="33"/>
      <c r="I24" s="33"/>
      <c r="J24" s="33"/>
      <c r="K24" s="33"/>
      <c r="L24" s="33"/>
    </row>
    <row r="25" spans="1:13" s="12" customFormat="1" ht="30.75" customHeight="1">
      <c r="A25" s="23" t="s">
        <v>48</v>
      </c>
      <c r="B25" s="18" t="s">
        <v>36</v>
      </c>
      <c r="C25" s="18" t="s">
        <v>11</v>
      </c>
      <c r="D25" s="18" t="s">
        <v>13</v>
      </c>
      <c r="E25" s="3" t="s">
        <v>92</v>
      </c>
      <c r="F25" s="18" t="s">
        <v>54</v>
      </c>
      <c r="G25" s="61">
        <v>217</v>
      </c>
      <c r="H25" s="33"/>
      <c r="I25" s="33"/>
      <c r="J25" s="33"/>
      <c r="K25" s="33"/>
      <c r="L25" s="33"/>
    </row>
    <row r="26" spans="1:13" s="12" customFormat="1" ht="26.25" customHeight="1">
      <c r="A26" s="23" t="s">
        <v>49</v>
      </c>
      <c r="B26" s="18" t="s">
        <v>36</v>
      </c>
      <c r="C26" s="18" t="s">
        <v>11</v>
      </c>
      <c r="D26" s="18" t="s">
        <v>13</v>
      </c>
      <c r="E26" s="3" t="s">
        <v>92</v>
      </c>
      <c r="F26" s="18" t="s">
        <v>55</v>
      </c>
      <c r="G26" s="61">
        <v>217</v>
      </c>
      <c r="H26" s="33"/>
      <c r="I26" s="33"/>
      <c r="J26" s="33"/>
      <c r="K26" s="33"/>
      <c r="L26" s="33"/>
    </row>
    <row r="27" spans="1:13" s="12" customFormat="1" ht="27.75" customHeight="1">
      <c r="A27" s="23" t="s">
        <v>51</v>
      </c>
      <c r="B27" s="18" t="s">
        <v>36</v>
      </c>
      <c r="C27" s="18" t="s">
        <v>11</v>
      </c>
      <c r="D27" s="18" t="s">
        <v>13</v>
      </c>
      <c r="E27" s="3" t="s">
        <v>92</v>
      </c>
      <c r="F27" s="18" t="s">
        <v>56</v>
      </c>
      <c r="G27" s="61">
        <v>40.9</v>
      </c>
      <c r="H27" s="33"/>
      <c r="I27" s="33"/>
      <c r="J27" s="33"/>
      <c r="K27" s="33"/>
      <c r="L27" s="33"/>
    </row>
    <row r="28" spans="1:13" ht="28.5" customHeight="1">
      <c r="A28" s="22" t="s">
        <v>52</v>
      </c>
      <c r="B28" s="3" t="s">
        <v>36</v>
      </c>
      <c r="C28" s="4" t="s">
        <v>11</v>
      </c>
      <c r="D28" s="4" t="s">
        <v>13</v>
      </c>
      <c r="E28" s="3" t="s">
        <v>92</v>
      </c>
      <c r="F28" s="4" t="s">
        <v>57</v>
      </c>
      <c r="G28" s="61">
        <v>40.9</v>
      </c>
      <c r="H28" s="33"/>
      <c r="I28" s="31"/>
      <c r="J28" s="31"/>
      <c r="K28" s="31"/>
      <c r="L28" s="31">
        <f>G28+J28+K28</f>
        <v>40.9</v>
      </c>
    </row>
    <row r="29" spans="1:13" ht="24.75" customHeight="1">
      <c r="A29" s="15" t="s">
        <v>88</v>
      </c>
      <c r="B29" s="3" t="s">
        <v>36</v>
      </c>
      <c r="C29" s="4" t="s">
        <v>11</v>
      </c>
      <c r="D29" s="4" t="s">
        <v>13</v>
      </c>
      <c r="E29" s="3" t="s">
        <v>92</v>
      </c>
      <c r="F29" s="4" t="s">
        <v>87</v>
      </c>
      <c r="G29" s="61">
        <v>40.9</v>
      </c>
      <c r="H29" s="33"/>
      <c r="I29" s="31"/>
      <c r="J29" s="31"/>
      <c r="K29" s="31"/>
      <c r="L29" s="31"/>
    </row>
    <row r="30" spans="1:13" s="10" customFormat="1" ht="18.75" customHeight="1">
      <c r="A30" s="21" t="s">
        <v>58</v>
      </c>
      <c r="B30" s="54" t="s">
        <v>36</v>
      </c>
      <c r="C30" s="54" t="s">
        <v>11</v>
      </c>
      <c r="D30" s="54" t="s">
        <v>19</v>
      </c>
      <c r="E30" s="54" t="s">
        <v>35</v>
      </c>
      <c r="F30" s="54" t="s">
        <v>24</v>
      </c>
      <c r="G30" s="36">
        <v>1</v>
      </c>
      <c r="H30" s="34" t="e">
        <f>#REF!</f>
        <v>#REF!</v>
      </c>
      <c r="I30" s="31" t="e">
        <f>G30+H30</f>
        <v>#REF!</v>
      </c>
      <c r="J30" s="31"/>
      <c r="K30" s="31"/>
      <c r="L30" s="31">
        <f t="shared" ref="L30:L48" si="0">G30+J30+K30</f>
        <v>1</v>
      </c>
    </row>
    <row r="31" spans="1:13" s="12" customFormat="1" ht="18" customHeight="1">
      <c r="A31" s="22" t="s">
        <v>46</v>
      </c>
      <c r="B31" s="3" t="s">
        <v>36</v>
      </c>
      <c r="C31" s="18" t="s">
        <v>11</v>
      </c>
      <c r="D31" s="18" t="s">
        <v>19</v>
      </c>
      <c r="E31" s="18" t="s">
        <v>90</v>
      </c>
      <c r="F31" s="18" t="s">
        <v>24</v>
      </c>
      <c r="G31" s="33">
        <v>1</v>
      </c>
      <c r="H31" s="33">
        <f>H32</f>
        <v>0</v>
      </c>
      <c r="I31" s="33">
        <f>I32</f>
        <v>0</v>
      </c>
      <c r="J31" s="33"/>
      <c r="K31" s="33">
        <f>K32</f>
        <v>0</v>
      </c>
      <c r="L31" s="31">
        <f t="shared" si="0"/>
        <v>1</v>
      </c>
    </row>
    <row r="32" spans="1:13" s="12" customFormat="1" ht="15" customHeight="1">
      <c r="A32" s="52" t="s">
        <v>59</v>
      </c>
      <c r="B32" s="3" t="s">
        <v>36</v>
      </c>
      <c r="C32" s="18" t="s">
        <v>11</v>
      </c>
      <c r="D32" s="18" t="s">
        <v>19</v>
      </c>
      <c r="E32" s="18" t="s">
        <v>93</v>
      </c>
      <c r="F32" s="18" t="s">
        <v>24</v>
      </c>
      <c r="G32" s="33">
        <v>1</v>
      </c>
      <c r="H32" s="33"/>
      <c r="I32" s="31"/>
      <c r="J32" s="31"/>
      <c r="K32" s="31"/>
      <c r="L32" s="31">
        <f t="shared" si="0"/>
        <v>1</v>
      </c>
    </row>
    <row r="33" spans="1:12" s="12" customFormat="1" ht="13.5" customHeight="1">
      <c r="A33" s="52" t="s">
        <v>60</v>
      </c>
      <c r="B33" s="3" t="s">
        <v>36</v>
      </c>
      <c r="C33" s="3" t="s">
        <v>11</v>
      </c>
      <c r="D33" s="3" t="s">
        <v>19</v>
      </c>
      <c r="E33" s="18" t="s">
        <v>93</v>
      </c>
      <c r="F33" s="3" t="s">
        <v>63</v>
      </c>
      <c r="G33" s="33">
        <v>1</v>
      </c>
      <c r="H33" s="33"/>
      <c r="I33" s="31"/>
      <c r="J33" s="31"/>
      <c r="K33" s="31"/>
      <c r="L33" s="31">
        <f t="shared" si="0"/>
        <v>1</v>
      </c>
    </row>
    <row r="34" spans="1:12" s="12" customFormat="1" ht="15" customHeight="1">
      <c r="A34" s="52" t="s">
        <v>61</v>
      </c>
      <c r="B34" s="3" t="s">
        <v>36</v>
      </c>
      <c r="C34" s="18" t="s">
        <v>11</v>
      </c>
      <c r="D34" s="18" t="s">
        <v>19</v>
      </c>
      <c r="E34" s="18" t="s">
        <v>93</v>
      </c>
      <c r="F34" s="18" t="s">
        <v>64</v>
      </c>
      <c r="G34" s="33">
        <v>1</v>
      </c>
      <c r="H34" s="33"/>
      <c r="I34" s="31"/>
      <c r="J34" s="31"/>
      <c r="K34" s="31"/>
      <c r="L34" s="31">
        <f t="shared" si="0"/>
        <v>1</v>
      </c>
    </row>
    <row r="35" spans="1:12" s="28" customFormat="1" ht="18.75" customHeight="1">
      <c r="A35" s="21" t="s">
        <v>62</v>
      </c>
      <c r="B35" s="54" t="s">
        <v>36</v>
      </c>
      <c r="C35" s="62" t="s">
        <v>11</v>
      </c>
      <c r="D35" s="62" t="s">
        <v>44</v>
      </c>
      <c r="E35" s="62" t="s">
        <v>35</v>
      </c>
      <c r="F35" s="62" t="s">
        <v>24</v>
      </c>
      <c r="G35" s="36">
        <v>1</v>
      </c>
      <c r="H35" s="35" t="e">
        <f>#REF!+#REF!+H36</f>
        <v>#REF!</v>
      </c>
      <c r="I35" s="35" t="e">
        <f>#REF!+#REF!+I36</f>
        <v>#REF!</v>
      </c>
      <c r="J35" s="35"/>
      <c r="K35" s="35" t="e">
        <f>#REF!+#REF!+K36</f>
        <v>#REF!</v>
      </c>
      <c r="L35" s="31" t="e">
        <f t="shared" si="0"/>
        <v>#REF!</v>
      </c>
    </row>
    <row r="36" spans="1:12" ht="21" customHeight="1">
      <c r="A36" s="23" t="s">
        <v>46</v>
      </c>
      <c r="B36" s="18" t="s">
        <v>36</v>
      </c>
      <c r="C36" s="4" t="s">
        <v>11</v>
      </c>
      <c r="D36" s="4" t="s">
        <v>44</v>
      </c>
      <c r="E36" s="4" t="s">
        <v>94</v>
      </c>
      <c r="F36" s="4" t="s">
        <v>24</v>
      </c>
      <c r="G36" s="33">
        <v>1</v>
      </c>
      <c r="H36" s="33" t="e">
        <f>H37</f>
        <v>#REF!</v>
      </c>
      <c r="I36" s="33" t="e">
        <f>I37</f>
        <v>#REF!</v>
      </c>
      <c r="J36" s="33"/>
      <c r="K36" s="33" t="e">
        <f>K37</f>
        <v>#REF!</v>
      </c>
      <c r="L36" s="31" t="e">
        <f t="shared" si="0"/>
        <v>#REF!</v>
      </c>
    </row>
    <row r="37" spans="1:12" ht="31.5" customHeight="1">
      <c r="A37" s="23" t="s">
        <v>51</v>
      </c>
      <c r="B37" s="18" t="s">
        <v>36</v>
      </c>
      <c r="C37" s="4" t="s">
        <v>11</v>
      </c>
      <c r="D37" s="4" t="s">
        <v>44</v>
      </c>
      <c r="E37" s="4" t="s">
        <v>94</v>
      </c>
      <c r="F37" s="4" t="s">
        <v>56</v>
      </c>
      <c r="G37" s="33">
        <v>1</v>
      </c>
      <c r="H37" s="33" t="e">
        <f>H48</f>
        <v>#REF!</v>
      </c>
      <c r="I37" s="33" t="e">
        <f>I48</f>
        <v>#REF!</v>
      </c>
      <c r="J37" s="33"/>
      <c r="K37" s="33" t="e">
        <f>K48</f>
        <v>#REF!</v>
      </c>
      <c r="L37" s="31" t="e">
        <f t="shared" si="0"/>
        <v>#REF!</v>
      </c>
    </row>
    <row r="38" spans="1:12" ht="25.5" customHeight="1">
      <c r="A38" s="15" t="s">
        <v>52</v>
      </c>
      <c r="B38" s="18" t="s">
        <v>36</v>
      </c>
      <c r="C38" s="4" t="s">
        <v>11</v>
      </c>
      <c r="D38" s="4" t="s">
        <v>44</v>
      </c>
      <c r="E38" s="4" t="s">
        <v>94</v>
      </c>
      <c r="F38" s="4" t="s">
        <v>57</v>
      </c>
      <c r="G38" s="33">
        <v>1</v>
      </c>
      <c r="H38" s="33"/>
      <c r="I38" s="31">
        <f t="shared" ref="I38:I45" si="1">G38+H38</f>
        <v>1</v>
      </c>
      <c r="J38" s="31"/>
      <c r="K38" s="31"/>
      <c r="L38" s="31">
        <f t="shared" si="0"/>
        <v>1</v>
      </c>
    </row>
    <row r="39" spans="1:12" ht="25.5" customHeight="1">
      <c r="A39" s="15" t="s">
        <v>88</v>
      </c>
      <c r="B39" s="18" t="s">
        <v>36</v>
      </c>
      <c r="C39" s="4" t="s">
        <v>11</v>
      </c>
      <c r="D39" s="4" t="s">
        <v>44</v>
      </c>
      <c r="E39" s="4" t="s">
        <v>94</v>
      </c>
      <c r="F39" s="4" t="s">
        <v>87</v>
      </c>
      <c r="G39" s="33">
        <v>1</v>
      </c>
      <c r="H39" s="33"/>
      <c r="I39" s="31">
        <f t="shared" si="1"/>
        <v>1</v>
      </c>
      <c r="J39" s="31"/>
      <c r="K39" s="31"/>
      <c r="L39" s="31">
        <f t="shared" si="0"/>
        <v>1</v>
      </c>
    </row>
    <row r="40" spans="1:12" ht="25.5" customHeight="1">
      <c r="A40" s="74" t="s">
        <v>89</v>
      </c>
      <c r="B40" s="54" t="s">
        <v>36</v>
      </c>
      <c r="C40" s="62" t="s">
        <v>11</v>
      </c>
      <c r="D40" s="62" t="s">
        <v>44</v>
      </c>
      <c r="E40" s="62" t="s">
        <v>95</v>
      </c>
      <c r="F40" s="62" t="s">
        <v>24</v>
      </c>
      <c r="G40" s="36">
        <v>1</v>
      </c>
      <c r="H40" s="33"/>
      <c r="I40" s="31">
        <f t="shared" si="1"/>
        <v>1</v>
      </c>
      <c r="J40" s="31"/>
      <c r="K40" s="31"/>
      <c r="L40" s="31">
        <f t="shared" si="0"/>
        <v>1</v>
      </c>
    </row>
    <row r="41" spans="1:12" ht="25.5" customHeight="1">
      <c r="A41" s="15" t="s">
        <v>46</v>
      </c>
      <c r="B41" s="54" t="s">
        <v>36</v>
      </c>
      <c r="C41" s="62" t="s">
        <v>11</v>
      </c>
      <c r="D41" s="62" t="s">
        <v>44</v>
      </c>
      <c r="E41" s="62" t="s">
        <v>95</v>
      </c>
      <c r="F41" s="62" t="s">
        <v>24</v>
      </c>
      <c r="G41" s="33">
        <v>1</v>
      </c>
      <c r="H41" s="33"/>
      <c r="I41" s="31"/>
      <c r="J41" s="31"/>
      <c r="K41" s="31"/>
      <c r="L41" s="31"/>
    </row>
    <row r="42" spans="1:12" ht="25.5" customHeight="1">
      <c r="A42" s="15" t="s">
        <v>51</v>
      </c>
      <c r="B42" s="3" t="s">
        <v>36</v>
      </c>
      <c r="C42" s="20" t="s">
        <v>11</v>
      </c>
      <c r="D42" s="20" t="s">
        <v>44</v>
      </c>
      <c r="E42" s="20" t="s">
        <v>95</v>
      </c>
      <c r="F42" s="20" t="s">
        <v>56</v>
      </c>
      <c r="G42" s="33">
        <v>1</v>
      </c>
      <c r="H42" s="33"/>
      <c r="I42" s="31"/>
      <c r="J42" s="31"/>
      <c r="K42" s="31"/>
      <c r="L42" s="31"/>
    </row>
    <row r="43" spans="1:12" ht="25.5" customHeight="1">
      <c r="A43" s="15" t="s">
        <v>52</v>
      </c>
      <c r="B43" s="3" t="s">
        <v>36</v>
      </c>
      <c r="C43" s="20" t="s">
        <v>11</v>
      </c>
      <c r="D43" s="20" t="s">
        <v>44</v>
      </c>
      <c r="E43" s="20" t="s">
        <v>95</v>
      </c>
      <c r="F43" s="20" t="s">
        <v>57</v>
      </c>
      <c r="G43" s="33">
        <v>1</v>
      </c>
      <c r="H43" s="33"/>
      <c r="I43" s="31"/>
      <c r="J43" s="31"/>
      <c r="K43" s="31"/>
      <c r="L43" s="31"/>
    </row>
    <row r="44" spans="1:12" ht="25.5" customHeight="1">
      <c r="A44" s="15" t="s">
        <v>88</v>
      </c>
      <c r="B44" s="3" t="s">
        <v>36</v>
      </c>
      <c r="C44" s="20" t="s">
        <v>11</v>
      </c>
      <c r="D44" s="20" t="s">
        <v>44</v>
      </c>
      <c r="E44" s="20" t="s">
        <v>95</v>
      </c>
      <c r="F44" s="4" t="s">
        <v>87</v>
      </c>
      <c r="G44" s="33">
        <v>1</v>
      </c>
      <c r="H44" s="33"/>
      <c r="I44" s="31"/>
      <c r="J44" s="31"/>
      <c r="K44" s="31"/>
      <c r="L44" s="31"/>
    </row>
    <row r="45" spans="1:12" ht="18.75" customHeight="1">
      <c r="A45" s="48" t="s">
        <v>38</v>
      </c>
      <c r="B45" s="69" t="s">
        <v>36</v>
      </c>
      <c r="C45" s="69" t="s">
        <v>15</v>
      </c>
      <c r="D45" s="55" t="s">
        <v>22</v>
      </c>
      <c r="E45" s="55" t="s">
        <v>35</v>
      </c>
      <c r="F45" s="24" t="s">
        <v>24</v>
      </c>
      <c r="G45" s="36">
        <v>25.5</v>
      </c>
      <c r="H45" s="33"/>
      <c r="I45" s="31">
        <f t="shared" si="1"/>
        <v>25.5</v>
      </c>
      <c r="J45" s="31"/>
      <c r="K45" s="31"/>
      <c r="L45" s="31">
        <f t="shared" si="0"/>
        <v>25.5</v>
      </c>
    </row>
    <row r="46" spans="1:12" ht="22.5" customHeight="1">
      <c r="A46" s="15" t="s">
        <v>65</v>
      </c>
      <c r="B46" s="18" t="s">
        <v>36</v>
      </c>
      <c r="C46" s="18" t="s">
        <v>15</v>
      </c>
      <c r="D46" s="50" t="s">
        <v>23</v>
      </c>
      <c r="E46" s="4" t="s">
        <v>35</v>
      </c>
      <c r="F46" s="4" t="s">
        <v>24</v>
      </c>
      <c r="G46" s="33">
        <v>25.5</v>
      </c>
      <c r="H46" s="33"/>
      <c r="I46" s="31"/>
      <c r="J46" s="31"/>
      <c r="K46" s="31"/>
      <c r="L46" s="31"/>
    </row>
    <row r="47" spans="1:12" ht="23.25" customHeight="1">
      <c r="A47" s="15" t="s">
        <v>46</v>
      </c>
      <c r="B47" s="18" t="s">
        <v>36</v>
      </c>
      <c r="C47" s="18" t="s">
        <v>15</v>
      </c>
      <c r="D47" s="50" t="s">
        <v>23</v>
      </c>
      <c r="E47" s="4" t="s">
        <v>90</v>
      </c>
      <c r="F47" s="4" t="s">
        <v>24</v>
      </c>
      <c r="G47" s="33">
        <v>25.5</v>
      </c>
      <c r="H47" s="33"/>
      <c r="I47" s="31"/>
      <c r="J47" s="31"/>
      <c r="K47" s="31"/>
      <c r="L47" s="31"/>
    </row>
    <row r="48" spans="1:12" ht="27.75" customHeight="1">
      <c r="A48" s="15" t="s">
        <v>66</v>
      </c>
      <c r="B48" s="18" t="s">
        <v>36</v>
      </c>
      <c r="C48" s="18" t="s">
        <v>15</v>
      </c>
      <c r="D48" s="50" t="s">
        <v>23</v>
      </c>
      <c r="E48" s="4" t="s">
        <v>96</v>
      </c>
      <c r="F48" s="4" t="s">
        <v>24</v>
      </c>
      <c r="G48" s="33">
        <v>25.5</v>
      </c>
      <c r="H48" s="33" t="e">
        <f>#REF!</f>
        <v>#REF!</v>
      </c>
      <c r="I48" s="33" t="e">
        <f>#REF!</f>
        <v>#REF!</v>
      </c>
      <c r="J48" s="33"/>
      <c r="K48" s="33" t="e">
        <f>#REF!</f>
        <v>#REF!</v>
      </c>
      <c r="L48" s="31" t="e">
        <f t="shared" si="0"/>
        <v>#REF!</v>
      </c>
    </row>
    <row r="49" spans="1:12" s="5" customFormat="1" ht="57.75" customHeight="1">
      <c r="A49" s="23" t="s">
        <v>47</v>
      </c>
      <c r="B49" s="18" t="s">
        <v>36</v>
      </c>
      <c r="C49" s="18" t="s">
        <v>15</v>
      </c>
      <c r="D49" s="50" t="s">
        <v>23</v>
      </c>
      <c r="E49" s="4" t="s">
        <v>96</v>
      </c>
      <c r="F49" s="50" t="s">
        <v>53</v>
      </c>
      <c r="G49" s="61">
        <v>17.5</v>
      </c>
      <c r="H49" s="31">
        <f>H51</f>
        <v>0</v>
      </c>
      <c r="I49" s="31">
        <f>I51</f>
        <v>8</v>
      </c>
      <c r="J49" s="31">
        <f>J51</f>
        <v>0</v>
      </c>
      <c r="K49" s="31">
        <f>K51</f>
        <v>0</v>
      </c>
      <c r="L49" s="31">
        <f>L51</f>
        <v>17.5</v>
      </c>
    </row>
    <row r="50" spans="1:12" s="6" customFormat="1" ht="30" customHeight="1">
      <c r="A50" s="22" t="s">
        <v>48</v>
      </c>
      <c r="B50" s="18" t="s">
        <v>36</v>
      </c>
      <c r="C50" s="18" t="s">
        <v>15</v>
      </c>
      <c r="D50" s="50" t="s">
        <v>23</v>
      </c>
      <c r="E50" s="4" t="s">
        <v>96</v>
      </c>
      <c r="F50" s="3" t="s">
        <v>54</v>
      </c>
      <c r="G50" s="61">
        <v>17.5</v>
      </c>
      <c r="H50" s="37" t="e">
        <f>H51+#REF!</f>
        <v>#REF!</v>
      </c>
      <c r="I50" s="37" t="e">
        <f>I51+#REF!</f>
        <v>#REF!</v>
      </c>
      <c r="J50" s="37"/>
      <c r="K50" s="37" t="e">
        <f>K51+#REF!</f>
        <v>#REF!</v>
      </c>
      <c r="L50" s="31" t="e">
        <f t="shared" ref="L50:L62" si="2">G50+J50+K50</f>
        <v>#REF!</v>
      </c>
    </row>
    <row r="51" spans="1:12" s="6" customFormat="1" ht="28.5" customHeight="1">
      <c r="A51" s="22" t="s">
        <v>49</v>
      </c>
      <c r="B51" s="3" t="s">
        <v>36</v>
      </c>
      <c r="C51" s="18" t="s">
        <v>15</v>
      </c>
      <c r="D51" s="50" t="s">
        <v>23</v>
      </c>
      <c r="E51" s="4" t="s">
        <v>96</v>
      </c>
      <c r="F51" s="3" t="s">
        <v>55</v>
      </c>
      <c r="G51" s="61">
        <v>17.5</v>
      </c>
      <c r="H51" s="37">
        <f>H52</f>
        <v>0</v>
      </c>
      <c r="I51" s="37">
        <f>I52</f>
        <v>8</v>
      </c>
      <c r="J51" s="37"/>
      <c r="K51" s="37">
        <f>K52</f>
        <v>0</v>
      </c>
      <c r="L51" s="31">
        <f t="shared" si="2"/>
        <v>17.5</v>
      </c>
    </row>
    <row r="52" spans="1:12" s="29" customFormat="1" ht="30.75" customHeight="1">
      <c r="A52" s="22" t="s">
        <v>51</v>
      </c>
      <c r="B52" s="18" t="s">
        <v>36</v>
      </c>
      <c r="C52" s="18" t="s">
        <v>15</v>
      </c>
      <c r="D52" s="50" t="s">
        <v>23</v>
      </c>
      <c r="E52" s="4" t="s">
        <v>96</v>
      </c>
      <c r="F52" s="3" t="s">
        <v>56</v>
      </c>
      <c r="G52" s="61">
        <v>8</v>
      </c>
      <c r="H52" s="32"/>
      <c r="I52" s="31">
        <f>G52+H52</f>
        <v>8</v>
      </c>
      <c r="J52" s="31"/>
      <c r="K52" s="31"/>
      <c r="L52" s="31">
        <f t="shared" si="2"/>
        <v>8</v>
      </c>
    </row>
    <row r="53" spans="1:12" s="6" customFormat="1" ht="24.75" customHeight="1">
      <c r="A53" s="23" t="s">
        <v>52</v>
      </c>
      <c r="B53" s="4" t="s">
        <v>36</v>
      </c>
      <c r="C53" s="18" t="s">
        <v>15</v>
      </c>
      <c r="D53" s="50" t="s">
        <v>23</v>
      </c>
      <c r="E53" s="4" t="s">
        <v>96</v>
      </c>
      <c r="F53" s="53" t="s">
        <v>57</v>
      </c>
      <c r="G53" s="61">
        <v>8</v>
      </c>
      <c r="H53" s="33"/>
      <c r="I53" s="31"/>
      <c r="J53" s="31"/>
      <c r="K53" s="31"/>
      <c r="L53" s="31"/>
    </row>
    <row r="54" spans="1:12" s="6" customFormat="1" ht="24.75" customHeight="1">
      <c r="A54" s="15" t="s">
        <v>88</v>
      </c>
      <c r="B54" s="4" t="s">
        <v>36</v>
      </c>
      <c r="C54" s="18" t="s">
        <v>15</v>
      </c>
      <c r="D54" s="50" t="s">
        <v>23</v>
      </c>
      <c r="E54" s="4" t="s">
        <v>96</v>
      </c>
      <c r="F54" s="4" t="s">
        <v>87</v>
      </c>
      <c r="G54" s="61">
        <v>8</v>
      </c>
      <c r="H54" s="33"/>
      <c r="I54" s="31"/>
      <c r="J54" s="31"/>
      <c r="K54" s="31"/>
      <c r="L54" s="31"/>
    </row>
    <row r="55" spans="1:12" s="75" customFormat="1" ht="24.75" customHeight="1">
      <c r="A55" s="63" t="s">
        <v>106</v>
      </c>
      <c r="B55" s="24" t="s">
        <v>36</v>
      </c>
      <c r="C55" s="69" t="s">
        <v>13</v>
      </c>
      <c r="D55" s="55" t="s">
        <v>16</v>
      </c>
      <c r="E55" s="24" t="s">
        <v>90</v>
      </c>
      <c r="F55" s="24" t="s">
        <v>24</v>
      </c>
      <c r="G55" s="58">
        <v>421.8</v>
      </c>
      <c r="H55" s="36"/>
      <c r="I55" s="58"/>
      <c r="J55" s="58"/>
      <c r="K55" s="58"/>
      <c r="L55" s="58"/>
    </row>
    <row r="56" spans="1:12" s="6" customFormat="1" ht="24.75" customHeight="1">
      <c r="A56" s="15" t="s">
        <v>107</v>
      </c>
      <c r="B56" s="4" t="s">
        <v>36</v>
      </c>
      <c r="C56" s="18" t="s">
        <v>13</v>
      </c>
      <c r="D56" s="50" t="s">
        <v>16</v>
      </c>
      <c r="E56" s="4" t="s">
        <v>90</v>
      </c>
      <c r="F56" s="4" t="s">
        <v>24</v>
      </c>
      <c r="G56" s="61">
        <v>421.8</v>
      </c>
      <c r="H56" s="33"/>
      <c r="I56" s="31"/>
      <c r="J56" s="31"/>
      <c r="K56" s="31"/>
      <c r="L56" s="31"/>
    </row>
    <row r="57" spans="1:12" s="6" customFormat="1" ht="24.75" customHeight="1">
      <c r="A57" s="22" t="s">
        <v>51</v>
      </c>
      <c r="B57" s="4" t="s">
        <v>36</v>
      </c>
      <c r="C57" s="18" t="s">
        <v>13</v>
      </c>
      <c r="D57" s="50" t="s">
        <v>16</v>
      </c>
      <c r="E57" s="4" t="s">
        <v>108</v>
      </c>
      <c r="F57" s="4" t="s">
        <v>56</v>
      </c>
      <c r="G57" s="61">
        <v>421.8</v>
      </c>
      <c r="H57" s="33"/>
      <c r="I57" s="31"/>
      <c r="J57" s="31"/>
      <c r="K57" s="31"/>
      <c r="L57" s="31"/>
    </row>
    <row r="58" spans="1:12" s="6" customFormat="1" ht="24.75" customHeight="1">
      <c r="A58" s="23" t="s">
        <v>52</v>
      </c>
      <c r="B58" s="4" t="s">
        <v>36</v>
      </c>
      <c r="C58" s="18" t="s">
        <v>13</v>
      </c>
      <c r="D58" s="50" t="s">
        <v>16</v>
      </c>
      <c r="E58" s="4" t="s">
        <v>108</v>
      </c>
      <c r="F58" s="4" t="s">
        <v>57</v>
      </c>
      <c r="G58" s="61">
        <v>421.8</v>
      </c>
      <c r="H58" s="33"/>
      <c r="I58" s="31"/>
      <c r="J58" s="31"/>
      <c r="K58" s="31"/>
      <c r="L58" s="31"/>
    </row>
    <row r="59" spans="1:12" s="6" customFormat="1" ht="24.75" customHeight="1">
      <c r="A59" s="15" t="s">
        <v>88</v>
      </c>
      <c r="B59" s="4" t="s">
        <v>36</v>
      </c>
      <c r="C59" s="18" t="s">
        <v>13</v>
      </c>
      <c r="D59" s="50" t="s">
        <v>16</v>
      </c>
      <c r="E59" s="4" t="s">
        <v>108</v>
      </c>
      <c r="F59" s="4" t="s">
        <v>87</v>
      </c>
      <c r="G59" s="61">
        <v>421.8</v>
      </c>
      <c r="H59" s="33"/>
      <c r="I59" s="31"/>
      <c r="J59" s="31"/>
      <c r="K59" s="31"/>
      <c r="L59" s="31"/>
    </row>
    <row r="60" spans="1:12" s="6" customFormat="1" ht="12" customHeight="1">
      <c r="A60" s="21" t="s">
        <v>20</v>
      </c>
      <c r="B60" s="73" t="s">
        <v>36</v>
      </c>
      <c r="C60" s="62" t="s">
        <v>14</v>
      </c>
      <c r="D60" s="62" t="s">
        <v>22</v>
      </c>
      <c r="E60" s="62" t="s">
        <v>35</v>
      </c>
      <c r="F60" s="62" t="s">
        <v>24</v>
      </c>
      <c r="G60" s="36">
        <v>53</v>
      </c>
      <c r="H60" s="33"/>
      <c r="I60" s="31"/>
      <c r="J60" s="31"/>
      <c r="K60" s="31"/>
      <c r="L60" s="31">
        <f t="shared" si="2"/>
        <v>53</v>
      </c>
    </row>
    <row r="61" spans="1:12" s="5" customFormat="1" ht="21.75" hidden="1" customHeight="1">
      <c r="A61" s="23" t="s">
        <v>67</v>
      </c>
      <c r="B61" s="42" t="s">
        <v>36</v>
      </c>
      <c r="C61" s="18" t="s">
        <v>14</v>
      </c>
      <c r="D61" s="50" t="s">
        <v>15</v>
      </c>
      <c r="E61" s="50" t="s">
        <v>35</v>
      </c>
      <c r="F61" s="51" t="s">
        <v>24</v>
      </c>
      <c r="G61" s="61"/>
      <c r="H61" s="32">
        <f>H63</f>
        <v>0</v>
      </c>
      <c r="I61" s="31">
        <f>G61+H61</f>
        <v>0</v>
      </c>
      <c r="J61" s="31"/>
      <c r="K61" s="31"/>
      <c r="L61" s="31">
        <f t="shared" si="2"/>
        <v>0</v>
      </c>
    </row>
    <row r="62" spans="1:12" s="5" customFormat="1" ht="18" hidden="1" customHeight="1">
      <c r="A62" s="23" t="s">
        <v>46</v>
      </c>
      <c r="B62" s="42" t="s">
        <v>36</v>
      </c>
      <c r="C62" s="18" t="s">
        <v>14</v>
      </c>
      <c r="D62" s="50" t="s">
        <v>15</v>
      </c>
      <c r="E62" s="50" t="s">
        <v>90</v>
      </c>
      <c r="F62" s="51" t="s">
        <v>24</v>
      </c>
      <c r="G62" s="61"/>
      <c r="H62" s="32"/>
      <c r="I62" s="31"/>
      <c r="J62" s="31"/>
      <c r="K62" s="31"/>
      <c r="L62" s="31">
        <f t="shared" si="2"/>
        <v>0</v>
      </c>
    </row>
    <row r="63" spans="1:12" s="5" customFormat="1" ht="16.5" hidden="1" customHeight="1">
      <c r="A63" s="23" t="s">
        <v>68</v>
      </c>
      <c r="B63" s="42" t="s">
        <v>36</v>
      </c>
      <c r="C63" s="18" t="s">
        <v>14</v>
      </c>
      <c r="D63" s="50" t="s">
        <v>15</v>
      </c>
      <c r="E63" s="50" t="s">
        <v>97</v>
      </c>
      <c r="F63" s="51" t="s">
        <v>24</v>
      </c>
      <c r="G63" s="61"/>
      <c r="H63" s="32">
        <f>H64</f>
        <v>0</v>
      </c>
      <c r="I63" s="31">
        <f>G63+H63</f>
        <v>0</v>
      </c>
      <c r="J63" s="31"/>
      <c r="K63" s="31"/>
      <c r="L63" s="31">
        <f t="shared" ref="L63:L82" si="3">G63+J63+K63</f>
        <v>0</v>
      </c>
    </row>
    <row r="64" spans="1:12" s="5" customFormat="1" ht="26.25" hidden="1" customHeight="1">
      <c r="A64" s="23" t="s">
        <v>51</v>
      </c>
      <c r="B64" s="42" t="s">
        <v>36</v>
      </c>
      <c r="C64" s="18" t="s">
        <v>14</v>
      </c>
      <c r="D64" s="50" t="s">
        <v>15</v>
      </c>
      <c r="E64" s="50" t="s">
        <v>97</v>
      </c>
      <c r="F64" s="51" t="s">
        <v>56</v>
      </c>
      <c r="G64" s="61"/>
      <c r="H64" s="32">
        <f>H65+H68</f>
        <v>0</v>
      </c>
      <c r="I64" s="32">
        <f>I65+I68</f>
        <v>0</v>
      </c>
      <c r="J64" s="32"/>
      <c r="K64" s="32"/>
      <c r="L64" s="31">
        <f t="shared" si="3"/>
        <v>0</v>
      </c>
    </row>
    <row r="65" spans="1:12" s="5" customFormat="1" ht="23.25" hidden="1" customHeight="1">
      <c r="A65" s="23" t="s">
        <v>52</v>
      </c>
      <c r="B65" s="42" t="s">
        <v>36</v>
      </c>
      <c r="C65" s="18" t="s">
        <v>14</v>
      </c>
      <c r="D65" s="50" t="s">
        <v>15</v>
      </c>
      <c r="E65" s="50" t="s">
        <v>97</v>
      </c>
      <c r="F65" s="51" t="s">
        <v>57</v>
      </c>
      <c r="G65" s="61"/>
      <c r="H65" s="32"/>
      <c r="I65" s="31">
        <f>G65+H65</f>
        <v>0</v>
      </c>
      <c r="J65" s="31"/>
      <c r="K65" s="31"/>
      <c r="L65" s="31">
        <f t="shared" si="3"/>
        <v>0</v>
      </c>
    </row>
    <row r="66" spans="1:12" s="5" customFormat="1" ht="28.5" hidden="1" customHeight="1">
      <c r="A66" s="15" t="s">
        <v>85</v>
      </c>
      <c r="B66" s="42" t="s">
        <v>36</v>
      </c>
      <c r="C66" s="18" t="s">
        <v>14</v>
      </c>
      <c r="D66" s="50" t="s">
        <v>15</v>
      </c>
      <c r="E66" s="50" t="s">
        <v>97</v>
      </c>
      <c r="F66" s="51" t="s">
        <v>86</v>
      </c>
      <c r="G66" s="61"/>
      <c r="H66" s="32"/>
      <c r="I66" s="31"/>
      <c r="J66" s="31"/>
      <c r="K66" s="31"/>
      <c r="L66" s="31"/>
    </row>
    <row r="67" spans="1:12" s="5" customFormat="1" ht="27" hidden="1" customHeight="1">
      <c r="A67" s="15" t="s">
        <v>88</v>
      </c>
      <c r="B67" s="42" t="s">
        <v>36</v>
      </c>
      <c r="C67" s="18" t="s">
        <v>14</v>
      </c>
      <c r="D67" s="50" t="s">
        <v>15</v>
      </c>
      <c r="E67" s="50" t="s">
        <v>97</v>
      </c>
      <c r="F67" s="51" t="s">
        <v>87</v>
      </c>
      <c r="G67" s="61"/>
      <c r="H67" s="32"/>
      <c r="I67" s="31"/>
      <c r="J67" s="31"/>
      <c r="K67" s="31"/>
      <c r="L67" s="31"/>
    </row>
    <row r="68" spans="1:12" s="5" customFormat="1" ht="19.5" customHeight="1">
      <c r="A68" s="63" t="s">
        <v>69</v>
      </c>
      <c r="B68" s="64" t="s">
        <v>36</v>
      </c>
      <c r="C68" s="69" t="s">
        <v>14</v>
      </c>
      <c r="D68" s="55" t="s">
        <v>23</v>
      </c>
      <c r="E68" s="55" t="s">
        <v>35</v>
      </c>
      <c r="F68" s="65" t="s">
        <v>24</v>
      </c>
      <c r="G68" s="61">
        <v>53</v>
      </c>
      <c r="H68" s="32"/>
      <c r="I68" s="31"/>
      <c r="J68" s="31"/>
      <c r="K68" s="31"/>
      <c r="L68" s="31">
        <f t="shared" si="3"/>
        <v>53</v>
      </c>
    </row>
    <row r="69" spans="1:12" s="5" customFormat="1" ht="20.25" customHeight="1">
      <c r="A69" s="15" t="s">
        <v>46</v>
      </c>
      <c r="B69" s="43" t="s">
        <v>36</v>
      </c>
      <c r="C69" s="18" t="s">
        <v>14</v>
      </c>
      <c r="D69" s="50" t="s">
        <v>23</v>
      </c>
      <c r="E69" s="50" t="s">
        <v>90</v>
      </c>
      <c r="F69" s="51" t="s">
        <v>24</v>
      </c>
      <c r="G69" s="61">
        <v>53</v>
      </c>
      <c r="H69" s="32">
        <f>H70</f>
        <v>0</v>
      </c>
      <c r="I69" s="32">
        <f>I70</f>
        <v>0</v>
      </c>
      <c r="J69" s="32">
        <f>J70</f>
        <v>0</v>
      </c>
      <c r="K69" s="32">
        <f>K70</f>
        <v>0</v>
      </c>
      <c r="L69" s="31">
        <f t="shared" si="3"/>
        <v>53</v>
      </c>
    </row>
    <row r="70" spans="1:12" s="5" customFormat="1" ht="45" customHeight="1">
      <c r="A70" s="15" t="s">
        <v>70</v>
      </c>
      <c r="B70" s="43" t="s">
        <v>36</v>
      </c>
      <c r="C70" s="18" t="s">
        <v>14</v>
      </c>
      <c r="D70" s="50" t="s">
        <v>23</v>
      </c>
      <c r="E70" s="50" t="s">
        <v>98</v>
      </c>
      <c r="F70" s="51" t="s">
        <v>24</v>
      </c>
      <c r="G70" s="61">
        <v>5</v>
      </c>
      <c r="H70" s="32"/>
      <c r="I70" s="31"/>
      <c r="J70" s="31"/>
      <c r="K70" s="31"/>
      <c r="L70" s="31">
        <f t="shared" si="3"/>
        <v>5</v>
      </c>
    </row>
    <row r="71" spans="1:12" s="5" customFormat="1" ht="30.75" customHeight="1">
      <c r="A71" s="15" t="s">
        <v>51</v>
      </c>
      <c r="B71" s="43" t="s">
        <v>36</v>
      </c>
      <c r="C71" s="18" t="s">
        <v>14</v>
      </c>
      <c r="D71" s="50" t="s">
        <v>23</v>
      </c>
      <c r="E71" s="50" t="s">
        <v>98</v>
      </c>
      <c r="F71" s="51" t="s">
        <v>56</v>
      </c>
      <c r="G71" s="61">
        <v>5</v>
      </c>
      <c r="H71" s="32">
        <f>H72</f>
        <v>0</v>
      </c>
      <c r="I71" s="32">
        <f>I72</f>
        <v>0</v>
      </c>
      <c r="J71" s="32">
        <f>J72</f>
        <v>0</v>
      </c>
      <c r="K71" s="32">
        <f>K72</f>
        <v>0</v>
      </c>
      <c r="L71" s="31">
        <f t="shared" si="3"/>
        <v>5</v>
      </c>
    </row>
    <row r="72" spans="1:12" s="5" customFormat="1" ht="28.5" customHeight="1">
      <c r="A72" s="15" t="s">
        <v>52</v>
      </c>
      <c r="B72" s="43" t="s">
        <v>36</v>
      </c>
      <c r="C72" s="18" t="s">
        <v>14</v>
      </c>
      <c r="D72" s="50" t="s">
        <v>23</v>
      </c>
      <c r="E72" s="50" t="s">
        <v>98</v>
      </c>
      <c r="F72" s="51" t="s">
        <v>57</v>
      </c>
      <c r="G72" s="61">
        <v>5</v>
      </c>
      <c r="H72" s="32"/>
      <c r="I72" s="31"/>
      <c r="J72" s="31"/>
      <c r="K72" s="31"/>
      <c r="L72" s="31">
        <f t="shared" si="3"/>
        <v>5</v>
      </c>
    </row>
    <row r="73" spans="1:12" s="5" customFormat="1" ht="28.5" customHeight="1">
      <c r="A73" s="15" t="s">
        <v>88</v>
      </c>
      <c r="B73" s="43" t="s">
        <v>36</v>
      </c>
      <c r="C73" s="18" t="s">
        <v>14</v>
      </c>
      <c r="D73" s="50" t="s">
        <v>23</v>
      </c>
      <c r="E73" s="50" t="s">
        <v>98</v>
      </c>
      <c r="F73" s="51" t="s">
        <v>87</v>
      </c>
      <c r="G73" s="61"/>
      <c r="H73" s="32"/>
      <c r="I73" s="31"/>
      <c r="J73" s="31"/>
      <c r="K73" s="31"/>
      <c r="L73" s="31">
        <f t="shared" si="3"/>
        <v>0</v>
      </c>
    </row>
    <row r="74" spans="1:12" s="5" customFormat="1" ht="20.25" customHeight="1">
      <c r="A74" s="63" t="s">
        <v>71</v>
      </c>
      <c r="B74" s="64" t="s">
        <v>36</v>
      </c>
      <c r="C74" s="69" t="s">
        <v>14</v>
      </c>
      <c r="D74" s="55" t="s">
        <v>23</v>
      </c>
      <c r="E74" s="55" t="s">
        <v>99</v>
      </c>
      <c r="F74" s="26" t="s">
        <v>24</v>
      </c>
      <c r="G74" s="58">
        <v>43</v>
      </c>
      <c r="H74" s="32">
        <f>H75</f>
        <v>0</v>
      </c>
      <c r="I74" s="32">
        <f>I75</f>
        <v>0</v>
      </c>
      <c r="J74" s="32">
        <f>J75</f>
        <v>0</v>
      </c>
      <c r="K74" s="32">
        <f>K75</f>
        <v>0</v>
      </c>
      <c r="L74" s="31">
        <f t="shared" si="3"/>
        <v>43</v>
      </c>
    </row>
    <row r="75" spans="1:12" s="5" customFormat="1" ht="29.25" customHeight="1">
      <c r="A75" s="15" t="s">
        <v>51</v>
      </c>
      <c r="B75" s="43" t="s">
        <v>36</v>
      </c>
      <c r="C75" s="18" t="s">
        <v>14</v>
      </c>
      <c r="D75" s="50" t="s">
        <v>23</v>
      </c>
      <c r="E75" s="50" t="s">
        <v>99</v>
      </c>
      <c r="F75" s="51" t="s">
        <v>56</v>
      </c>
      <c r="G75" s="61">
        <v>43</v>
      </c>
      <c r="H75" s="32"/>
      <c r="I75" s="31"/>
      <c r="J75" s="31"/>
      <c r="K75" s="31"/>
      <c r="L75" s="31">
        <f t="shared" si="3"/>
        <v>43</v>
      </c>
    </row>
    <row r="76" spans="1:12" s="5" customFormat="1" ht="29.25" customHeight="1">
      <c r="A76" s="15" t="s">
        <v>52</v>
      </c>
      <c r="B76" s="43" t="s">
        <v>36</v>
      </c>
      <c r="C76" s="18" t="s">
        <v>14</v>
      </c>
      <c r="D76" s="50" t="s">
        <v>23</v>
      </c>
      <c r="E76" s="50" t="s">
        <v>99</v>
      </c>
      <c r="F76" s="51" t="s">
        <v>57</v>
      </c>
      <c r="G76" s="61">
        <v>43</v>
      </c>
      <c r="H76" s="32"/>
      <c r="I76" s="31"/>
      <c r="J76" s="31"/>
      <c r="K76" s="31"/>
      <c r="L76" s="31"/>
    </row>
    <row r="77" spans="1:12" s="5" customFormat="1" ht="32.25" customHeight="1">
      <c r="A77" s="15" t="s">
        <v>88</v>
      </c>
      <c r="B77" s="43" t="s">
        <v>36</v>
      </c>
      <c r="C77" s="18" t="s">
        <v>14</v>
      </c>
      <c r="D77" s="50" t="s">
        <v>23</v>
      </c>
      <c r="E77" s="50" t="s">
        <v>99</v>
      </c>
      <c r="F77" s="51" t="s">
        <v>87</v>
      </c>
      <c r="G77" s="61">
        <v>43</v>
      </c>
      <c r="H77" s="32">
        <f>H82</f>
        <v>0</v>
      </c>
      <c r="I77" s="32">
        <f>I82</f>
        <v>0</v>
      </c>
      <c r="J77" s="32">
        <f>J82</f>
        <v>0</v>
      </c>
      <c r="K77" s="32">
        <f>K82</f>
        <v>0</v>
      </c>
      <c r="L77" s="31">
        <f t="shared" si="3"/>
        <v>43</v>
      </c>
    </row>
    <row r="78" spans="1:12" s="5" customFormat="1" ht="32.25" customHeight="1">
      <c r="A78" s="63" t="s">
        <v>72</v>
      </c>
      <c r="B78" s="64" t="s">
        <v>36</v>
      </c>
      <c r="C78" s="69" t="s">
        <v>14</v>
      </c>
      <c r="D78" s="55" t="s">
        <v>23</v>
      </c>
      <c r="E78" s="55" t="s">
        <v>100</v>
      </c>
      <c r="F78" s="26" t="s">
        <v>24</v>
      </c>
      <c r="G78" s="58">
        <v>5</v>
      </c>
      <c r="H78" s="32"/>
      <c r="I78" s="32"/>
      <c r="J78" s="32"/>
      <c r="K78" s="32"/>
      <c r="L78" s="31"/>
    </row>
    <row r="79" spans="1:12" s="5" customFormat="1" ht="32.25" customHeight="1">
      <c r="A79" s="15" t="s">
        <v>51</v>
      </c>
      <c r="B79" s="43" t="s">
        <v>36</v>
      </c>
      <c r="C79" s="18" t="s">
        <v>14</v>
      </c>
      <c r="D79" s="50" t="s">
        <v>23</v>
      </c>
      <c r="E79" s="50" t="s">
        <v>100</v>
      </c>
      <c r="F79" s="51" t="s">
        <v>56</v>
      </c>
      <c r="G79" s="61">
        <v>5</v>
      </c>
      <c r="H79" s="32"/>
      <c r="I79" s="32"/>
      <c r="J79" s="32"/>
      <c r="K79" s="32"/>
      <c r="L79" s="31"/>
    </row>
    <row r="80" spans="1:12" s="5" customFormat="1" ht="32.25" customHeight="1">
      <c r="A80" s="15" t="s">
        <v>52</v>
      </c>
      <c r="B80" s="43" t="s">
        <v>36</v>
      </c>
      <c r="C80" s="18" t="s">
        <v>14</v>
      </c>
      <c r="D80" s="50" t="s">
        <v>23</v>
      </c>
      <c r="E80" s="50" t="s">
        <v>100</v>
      </c>
      <c r="F80" s="51" t="s">
        <v>57</v>
      </c>
      <c r="G80" s="61">
        <v>5</v>
      </c>
      <c r="H80" s="32"/>
      <c r="I80" s="32"/>
      <c r="J80" s="32"/>
      <c r="K80" s="32"/>
      <c r="L80" s="31"/>
    </row>
    <row r="81" spans="1:12" s="5" customFormat="1" ht="32.25" customHeight="1">
      <c r="A81" s="15" t="s">
        <v>88</v>
      </c>
      <c r="B81" s="43" t="s">
        <v>36</v>
      </c>
      <c r="C81" s="18" t="s">
        <v>14</v>
      </c>
      <c r="D81" s="50" t="s">
        <v>23</v>
      </c>
      <c r="E81" s="50" t="s">
        <v>100</v>
      </c>
      <c r="F81" s="51" t="s">
        <v>87</v>
      </c>
      <c r="G81" s="61">
        <v>5</v>
      </c>
      <c r="H81" s="32"/>
      <c r="I81" s="32"/>
      <c r="J81" s="32"/>
      <c r="K81" s="32"/>
      <c r="L81" s="31"/>
    </row>
    <row r="82" spans="1:12" s="5" customFormat="1" ht="27" customHeight="1">
      <c r="A82" s="48" t="s">
        <v>74</v>
      </c>
      <c r="B82" s="70" t="s">
        <v>36</v>
      </c>
      <c r="C82" s="69" t="s">
        <v>18</v>
      </c>
      <c r="D82" s="69" t="s">
        <v>22</v>
      </c>
      <c r="E82" s="55" t="s">
        <v>35</v>
      </c>
      <c r="F82" s="26" t="s">
        <v>24</v>
      </c>
      <c r="G82" s="58">
        <v>243</v>
      </c>
      <c r="H82" s="32"/>
      <c r="I82" s="31"/>
      <c r="J82" s="31"/>
      <c r="K82" s="31"/>
      <c r="L82" s="31">
        <f t="shared" si="3"/>
        <v>243</v>
      </c>
    </row>
    <row r="83" spans="1:12" s="2" customFormat="1" ht="24.75" customHeight="1">
      <c r="A83" s="23" t="s">
        <v>46</v>
      </c>
      <c r="B83" s="42" t="s">
        <v>36</v>
      </c>
      <c r="C83" s="18" t="s">
        <v>18</v>
      </c>
      <c r="D83" s="18" t="s">
        <v>22</v>
      </c>
      <c r="E83" s="18" t="s">
        <v>90</v>
      </c>
      <c r="F83" s="18" t="s">
        <v>24</v>
      </c>
      <c r="G83" s="39">
        <v>243</v>
      </c>
      <c r="H83" s="38" t="e">
        <f>#REF!+#REF!+#REF!+#REF!</f>
        <v>#REF!</v>
      </c>
      <c r="I83" s="38" t="e">
        <f>#REF!+#REF!+#REF!+#REF!</f>
        <v>#REF!</v>
      </c>
      <c r="J83" s="38"/>
      <c r="K83" s="38" t="e">
        <f>#REF!+#REF!+#REF!+#REF!</f>
        <v>#REF!</v>
      </c>
      <c r="L83" s="31" t="e">
        <f>G83+J83+K83</f>
        <v>#REF!</v>
      </c>
    </row>
    <row r="84" spans="1:12" s="8" customFormat="1" ht="33" customHeight="1">
      <c r="A84" s="15" t="s">
        <v>73</v>
      </c>
      <c r="B84" s="43" t="s">
        <v>36</v>
      </c>
      <c r="C84" s="4" t="s">
        <v>18</v>
      </c>
      <c r="D84" s="4" t="s">
        <v>11</v>
      </c>
      <c r="E84" s="4" t="s">
        <v>101</v>
      </c>
      <c r="F84" s="4" t="s">
        <v>24</v>
      </c>
      <c r="G84" s="39">
        <v>243</v>
      </c>
      <c r="H84" s="40"/>
      <c r="I84" s="31">
        <f>G84+H84</f>
        <v>243</v>
      </c>
      <c r="J84" s="31"/>
      <c r="K84" s="31"/>
      <c r="L84" s="31">
        <f>G84+J84+K84</f>
        <v>243</v>
      </c>
    </row>
    <row r="85" spans="1:12" s="8" customFormat="1" ht="26.25" customHeight="1">
      <c r="A85" s="15" t="s">
        <v>75</v>
      </c>
      <c r="B85" s="43" t="s">
        <v>36</v>
      </c>
      <c r="C85" s="4" t="s">
        <v>18</v>
      </c>
      <c r="D85" s="4" t="s">
        <v>11</v>
      </c>
      <c r="E85" s="4" t="s">
        <v>101</v>
      </c>
      <c r="F85" s="4" t="s">
        <v>78</v>
      </c>
      <c r="G85" s="39">
        <v>243</v>
      </c>
      <c r="H85" s="40"/>
      <c r="I85" s="31"/>
      <c r="J85" s="31"/>
      <c r="K85" s="31"/>
      <c r="L85" s="31">
        <f>G85+J85+K85</f>
        <v>243</v>
      </c>
    </row>
    <row r="86" spans="1:12" s="8" customFormat="1" ht="22.5" customHeight="1">
      <c r="A86" s="15" t="s">
        <v>76</v>
      </c>
      <c r="B86" s="43" t="s">
        <v>36</v>
      </c>
      <c r="C86" s="4" t="s">
        <v>18</v>
      </c>
      <c r="D86" s="4" t="s">
        <v>11</v>
      </c>
      <c r="E86" s="4" t="s">
        <v>101</v>
      </c>
      <c r="F86" s="4" t="s">
        <v>45</v>
      </c>
      <c r="G86" s="39">
        <v>243</v>
      </c>
      <c r="H86" s="40"/>
      <c r="I86" s="31"/>
      <c r="J86" s="31"/>
      <c r="K86" s="31"/>
      <c r="L86" s="31">
        <f>G86+J86+K86</f>
        <v>243</v>
      </c>
    </row>
    <row r="87" spans="1:12" ht="43.5" customHeight="1">
      <c r="A87" s="15" t="s">
        <v>77</v>
      </c>
      <c r="B87" s="43" t="s">
        <v>36</v>
      </c>
      <c r="C87" s="4" t="s">
        <v>18</v>
      </c>
      <c r="D87" s="4" t="s">
        <v>11</v>
      </c>
      <c r="E87" s="4" t="s">
        <v>101</v>
      </c>
      <c r="F87" s="4" t="s">
        <v>45</v>
      </c>
      <c r="G87" s="39">
        <v>243</v>
      </c>
      <c r="H87" s="37"/>
      <c r="I87" s="31"/>
      <c r="J87" s="31"/>
      <c r="K87" s="31"/>
      <c r="L87" s="31"/>
    </row>
    <row r="88" spans="1:12" s="2" customFormat="1" ht="21" hidden="1" customHeight="1">
      <c r="A88" s="48" t="s">
        <v>79</v>
      </c>
      <c r="B88" s="70" t="s">
        <v>36</v>
      </c>
      <c r="C88" s="69" t="s">
        <v>17</v>
      </c>
      <c r="D88" s="69" t="s">
        <v>22</v>
      </c>
      <c r="E88" s="69" t="s">
        <v>35</v>
      </c>
      <c r="F88" s="69" t="s">
        <v>24</v>
      </c>
      <c r="G88" s="38"/>
      <c r="H88" s="38" t="e">
        <f>H89+#REF!+#REF!+#REF!+#REF!</f>
        <v>#REF!</v>
      </c>
      <c r="I88" s="38" t="e">
        <f>I89+#REF!+#REF!+#REF!+#REF!</f>
        <v>#REF!</v>
      </c>
      <c r="J88" s="38"/>
      <c r="K88" s="38" t="e">
        <f>K89+#REF!+#REF!+#REF!+#REF!</f>
        <v>#REF!</v>
      </c>
      <c r="L88" s="31" t="e">
        <f>G88+J88+K88</f>
        <v>#REF!</v>
      </c>
    </row>
    <row r="89" spans="1:12" s="12" customFormat="1" hidden="1">
      <c r="A89" s="23" t="s">
        <v>25</v>
      </c>
      <c r="B89" s="42" t="s">
        <v>36</v>
      </c>
      <c r="C89" s="18" t="s">
        <v>17</v>
      </c>
      <c r="D89" s="18" t="s">
        <v>11</v>
      </c>
      <c r="E89" s="18" t="s">
        <v>35</v>
      </c>
      <c r="F89" s="18" t="s">
        <v>24</v>
      </c>
      <c r="G89" s="61"/>
      <c r="H89" s="39" t="e">
        <f>#REF!</f>
        <v>#REF!</v>
      </c>
      <c r="I89" s="39" t="e">
        <f>#REF!</f>
        <v>#REF!</v>
      </c>
      <c r="J89" s="39"/>
      <c r="K89" s="39" t="e">
        <f>#REF!</f>
        <v>#REF!</v>
      </c>
      <c r="L89" s="31" t="e">
        <f>G89+J89+K89</f>
        <v>#REF!</v>
      </c>
    </row>
    <row r="90" spans="1:12" s="12" customFormat="1" ht="18.75" hidden="1" customHeight="1">
      <c r="A90" s="15" t="s">
        <v>46</v>
      </c>
      <c r="B90" s="43" t="s">
        <v>36</v>
      </c>
      <c r="C90" s="18" t="s">
        <v>17</v>
      </c>
      <c r="D90" s="18" t="s">
        <v>11</v>
      </c>
      <c r="E90" s="18" t="s">
        <v>35</v>
      </c>
      <c r="F90" s="18" t="s">
        <v>24</v>
      </c>
      <c r="G90" s="61"/>
      <c r="H90" s="39"/>
      <c r="I90" s="31">
        <f>G90+H90</f>
        <v>0</v>
      </c>
      <c r="J90" s="31"/>
      <c r="K90" s="31"/>
      <c r="L90" s="31">
        <f>G90+J90+K90</f>
        <v>0</v>
      </c>
    </row>
    <row r="91" spans="1:12" s="12" customFormat="1" ht="25.5" hidden="1" customHeight="1">
      <c r="A91" s="15" t="s">
        <v>80</v>
      </c>
      <c r="B91" s="43" t="s">
        <v>36</v>
      </c>
      <c r="C91" s="18" t="s">
        <v>17</v>
      </c>
      <c r="D91" s="18" t="s">
        <v>11</v>
      </c>
      <c r="E91" s="18" t="s">
        <v>102</v>
      </c>
      <c r="F91" s="18" t="s">
        <v>24</v>
      </c>
      <c r="G91" s="61"/>
      <c r="H91" s="39"/>
      <c r="I91" s="31"/>
      <c r="J91" s="31"/>
      <c r="K91" s="31"/>
      <c r="L91" s="31">
        <f>G91+J91+K91</f>
        <v>0</v>
      </c>
    </row>
    <row r="92" spans="1:12" s="27" customFormat="1" ht="23.25" hidden="1" customHeight="1">
      <c r="A92" s="15" t="s">
        <v>81</v>
      </c>
      <c r="B92" s="43" t="s">
        <v>36</v>
      </c>
      <c r="C92" s="18" t="s">
        <v>17</v>
      </c>
      <c r="D92" s="18" t="s">
        <v>11</v>
      </c>
      <c r="E92" s="18" t="s">
        <v>102</v>
      </c>
      <c r="F92" s="4" t="s">
        <v>83</v>
      </c>
      <c r="G92" s="61"/>
      <c r="H92" s="66"/>
      <c r="I92" s="67"/>
      <c r="J92" s="67"/>
      <c r="K92" s="67"/>
      <c r="L92" s="68"/>
    </row>
    <row r="93" spans="1:12" s="27" customFormat="1" ht="28.5" hidden="1" customHeight="1">
      <c r="A93" s="15" t="s">
        <v>82</v>
      </c>
      <c r="B93" s="43" t="s">
        <v>36</v>
      </c>
      <c r="C93" s="18" t="s">
        <v>17</v>
      </c>
      <c r="D93" s="18" t="s">
        <v>11</v>
      </c>
      <c r="E93" s="18" t="s">
        <v>102</v>
      </c>
      <c r="F93" s="4" t="s">
        <v>84</v>
      </c>
      <c r="G93" s="61"/>
      <c r="H93" s="66"/>
      <c r="I93" s="67"/>
      <c r="J93" s="67"/>
      <c r="K93" s="67"/>
      <c r="L93" s="68"/>
    </row>
    <row r="94" spans="1:12" s="27" customFormat="1" ht="21" customHeight="1">
      <c r="A94" s="15"/>
      <c r="B94" s="43"/>
      <c r="C94" s="4"/>
      <c r="D94" s="4"/>
      <c r="E94" s="4"/>
      <c r="F94" s="4"/>
      <c r="G94" s="61"/>
      <c r="H94" s="66"/>
      <c r="I94" s="67"/>
      <c r="J94" s="67"/>
      <c r="K94" s="67"/>
      <c r="L94" s="68"/>
    </row>
    <row r="95" spans="1:12" s="6" customFormat="1">
      <c r="A95" s="48" t="s">
        <v>21</v>
      </c>
      <c r="B95" s="71" t="s">
        <v>36</v>
      </c>
      <c r="C95" s="71" t="s">
        <v>22</v>
      </c>
      <c r="D95" s="71" t="s">
        <v>22</v>
      </c>
      <c r="E95" s="71" t="s">
        <v>29</v>
      </c>
      <c r="F95" s="71" t="s">
        <v>24</v>
      </c>
      <c r="G95" s="72">
        <f>G14+G45+G55+G60+G82</f>
        <v>1156.2</v>
      </c>
      <c r="H95" s="7"/>
      <c r="I95" s="7"/>
      <c r="J95" s="7"/>
      <c r="K95" s="7"/>
      <c r="L95" s="7"/>
    </row>
    <row r="96" spans="1:12" s="6" customFormat="1">
      <c r="A96" s="49"/>
      <c r="G96" s="7"/>
      <c r="H96" s="7"/>
      <c r="I96" s="7"/>
      <c r="J96" s="7"/>
      <c r="K96" s="7"/>
      <c r="L96" s="7"/>
    </row>
    <row r="97" spans="1:17" s="6" customFormat="1">
      <c r="A97" s="49"/>
    </row>
    <row r="98" spans="1:17" s="6" customFormat="1">
      <c r="A98" s="49"/>
    </row>
    <row r="99" spans="1:17" s="6" customFormat="1">
      <c r="A99" s="49"/>
    </row>
    <row r="100" spans="1:17" s="6" customFormat="1" ht="14.25">
      <c r="O100" s="44"/>
      <c r="P100" s="9"/>
      <c r="Q100" s="9"/>
    </row>
    <row r="101" spans="1:17" s="6" customFormat="1"/>
    <row r="102" spans="1:17" s="6" customFormat="1"/>
    <row r="103" spans="1:17" s="6" customFormat="1"/>
    <row r="104" spans="1:17" s="6" customFormat="1"/>
    <row r="105" spans="1:17" s="6" customFormat="1"/>
    <row r="106" spans="1:17" s="6" customFormat="1"/>
    <row r="107" spans="1:17" s="6" customFormat="1"/>
    <row r="108" spans="1:17" s="6" customFormat="1"/>
    <row r="109" spans="1:17" s="6" customFormat="1"/>
    <row r="110" spans="1:17" s="6" customFormat="1"/>
    <row r="111" spans="1:17" s="6" customFormat="1"/>
    <row r="112" spans="1:17" s="6" customFormat="1"/>
    <row r="113" s="6" customFormat="1"/>
    <row r="114" s="6" customFormat="1"/>
    <row r="115" s="6" customFormat="1"/>
    <row r="116" s="6" customFormat="1"/>
    <row r="117" s="6" customFormat="1"/>
    <row r="118" s="6" customFormat="1"/>
    <row r="119" s="6" customFormat="1"/>
  </sheetData>
  <autoFilter ref="A14:G91"/>
  <mergeCells count="15">
    <mergeCell ref="D10:D12"/>
    <mergeCell ref="A10:A12"/>
    <mergeCell ref="G10:G12"/>
    <mergeCell ref="E10:E12"/>
    <mergeCell ref="F10:F12"/>
    <mergeCell ref="F1:L1"/>
    <mergeCell ref="H10:H12"/>
    <mergeCell ref="I10:I12"/>
    <mergeCell ref="A6:G7"/>
    <mergeCell ref="C10:C12"/>
    <mergeCell ref="J10:J12"/>
    <mergeCell ref="G9:L9"/>
    <mergeCell ref="K10:K12"/>
    <mergeCell ref="B10:B12"/>
    <mergeCell ref="L10:L12"/>
  </mergeCells>
  <phoneticPr fontId="3" type="noConversion"/>
  <pageMargins left="0.84" right="0.31" top="0.51" bottom="0.33" header="0.26" footer="0.31"/>
  <pageSetup paperSize="9" scale="50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ЛОм 2015 вед.струк</vt:lpstr>
      <vt:lpstr>'ЛОм 2015 вед.струк'!Заголовки_для_печати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2011-12-29T12:26:24Z</cp:lastPrinted>
  <dcterms:created xsi:type="dcterms:W3CDTF">2004-10-22T12:47:09Z</dcterms:created>
  <dcterms:modified xsi:type="dcterms:W3CDTF">2014-12-11T05:56:23Z</dcterms:modified>
</cp:coreProperties>
</file>