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390" windowHeight="8640"/>
  </bookViews>
  <sheets>
    <sheet name="исполнение 1 квартал" sheetId="93" r:id="rId1"/>
  </sheets>
  <calcPr calcId="125725"/>
</workbook>
</file>

<file path=xl/calcChain.xml><?xml version="1.0" encoding="utf-8"?>
<calcChain xmlns="http://schemas.openxmlformats.org/spreadsheetml/2006/main">
  <c r="E24" i="93"/>
  <c r="G25" l="1"/>
  <c r="G26"/>
  <c r="G27"/>
  <c r="G28"/>
  <c r="G29"/>
  <c r="G30"/>
  <c r="G31"/>
  <c r="G32"/>
  <c r="G34"/>
  <c r="G36"/>
  <c r="G38"/>
  <c r="G39"/>
  <c r="G40"/>
  <c r="G42"/>
  <c r="G43"/>
  <c r="G44"/>
  <c r="G45"/>
  <c r="G47"/>
  <c r="G48"/>
  <c r="G49"/>
  <c r="G50"/>
  <c r="G51"/>
  <c r="G53"/>
  <c r="G54"/>
  <c r="G56"/>
  <c r="G57"/>
  <c r="G58"/>
  <c r="G59"/>
  <c r="G61"/>
  <c r="G62"/>
  <c r="G64"/>
  <c r="G65"/>
  <c r="G67"/>
  <c r="G68"/>
  <c r="G70"/>
  <c r="E69"/>
  <c r="G69" s="1"/>
  <c r="E66"/>
  <c r="G66" s="1"/>
  <c r="F63"/>
  <c r="E63"/>
  <c r="F60"/>
  <c r="G60" s="1"/>
  <c r="E60"/>
  <c r="F55"/>
  <c r="E55"/>
  <c r="F52"/>
  <c r="G52" s="1"/>
  <c r="E52"/>
  <c r="F46"/>
  <c r="E46"/>
  <c r="F41"/>
  <c r="G41" s="1"/>
  <c r="E41"/>
  <c r="F37"/>
  <c r="E37"/>
  <c r="F35"/>
  <c r="G35" s="1"/>
  <c r="E35"/>
  <c r="F33"/>
  <c r="E33"/>
  <c r="F24"/>
  <c r="G33" l="1"/>
  <c r="G55"/>
  <c r="G46"/>
  <c r="G37"/>
  <c r="G63"/>
  <c r="E23"/>
  <c r="G24"/>
  <c r="F23"/>
  <c r="G23" l="1"/>
</calcChain>
</file>

<file path=xl/sharedStrings.xml><?xml version="1.0" encoding="utf-8"?>
<sst xmlns="http://schemas.openxmlformats.org/spreadsheetml/2006/main" count="143" uniqueCount="101">
  <si>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</si>
  <si>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</si>
  <si>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</si>
  <si>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</si>
  <si>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</si>
  <si>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</si>
  <si>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</si>
  <si>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</si>
  <si>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</si>
  <si>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</si>
  <si>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</si>
  <si>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</si>
  <si>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</si>
  <si>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</si>
  <si>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</si>
  <si>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</si>
  <si>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</si>
  <si>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</si>
  <si>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</si>
  <si>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</si>
  <si>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 xml:space="preserve">                                                                                                                                                         Совета народных депутатов 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</si>
  <si>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</si>
  <si>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</si>
  <si>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</si>
  <si>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</si>
  <si>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</si>
  <si>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 xml:space="preserve">                                                                                                                       к решению Троснянского районного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</si>
  <si>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</si>
  <si>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</si>
  <si>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</si>
  <si>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</si>
  <si>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</si>
  <si>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</si>
  <si>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</si>
  <si>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</si>
  <si>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</si>
  <si>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</si>
  <si>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</si>
  <si>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</si>
  <si>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</si>
  <si>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</si>
  <si>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</si>
  <si>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</si>
  <si>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</si>
  <si>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</si>
  <si>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</si>
  <si>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</si>
  <si>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</si>
  <si>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</si>
  <si>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</si>
  <si>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</si>
  <si>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</si>
  <si>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</si>
  <si>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</si>
  <si>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</si>
  <si>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</si>
  <si>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</si>
  <si>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</si>
  <si>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</si>
  <si>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</si>
  <si>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</si>
  <si>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</si>
  <si>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</si>
  <si>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Обесспечение проведения выборов и референдумов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</si>
  <si>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</si>
  <si>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</si>
  <si>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</si>
  <si>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</si>
  <si>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</si>
  <si>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</si>
  <si>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</si>
  <si>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</si>
  <si>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</si>
  <si>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</si>
  <si>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</si>
  <si>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</si>
  <si>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</si>
  <si>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</si>
  <si>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</si>
  <si>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</si>
  <si>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</si>
  <si>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</si>
  <si>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>Наименвоание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</si>
  <si>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</si>
  <si>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</si>
  <si>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</si>
  <si>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Сумма (тыс.рублей)</t>
  </si>
  <si>
    <t>2020 год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</si>
  <si>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</si>
  <si>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</si>
  <si>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</si>
  <si>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</si>
  <si>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 xml:space="preserve"> </t>
  </si>
  <si>
    <t>Условно утвержденные расходы</t>
  </si>
  <si>
    <t>УСЛОВНО УТВЕРЖДЕННЫЕ РАСХОДЫ</t>
  </si>
  <si>
    <t>Утвержденный план</t>
  </si>
  <si>
    <t xml:space="preserve">                                                                                                                                                 Приложение 3</t>
  </si>
  <si>
    <t>Распределение расходов бюджета Троснянского муниципального района за 2020 год по разделам и подразделам функциональной классификации расходов на 1.04.2020 года</t>
  </si>
  <si>
    <t xml:space="preserve">Исполнено </t>
  </si>
  <si>
    <t>Процент исполнения</t>
  </si>
  <si>
    <t xml:space="preserve">                                                                                                                            от __________   2020 года № 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</si>
</sst>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3" fillId="0" borderId="0" xfId="0" applyFont="1"/>
    <xf numFmtId="0" fontId="2" fillId="0" borderId="0" xfId="0" applyFont="1"/>
    <xf numFmtId="0" fontId="2" fillId="2" borderId="1" xfId="0" applyFont="1" applyFill="1" applyBorder="1" applyAlignment="1">
      <alignment horizontal="justify" vertical="top" wrapText="1"/>
    </xf>
    <xf numFmtId="0" fontId="2" fillId="0" borderId="2" xfId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Fill="1" applyBorder="1" applyAlignment="1" applyProtection="1">
      <alignment wrapText="1"/>
      <protection hidden="1"/>
    </xf>
    <xf numFmtId="49" fontId="2" fillId="0" borderId="3" xfId="1" applyNumberFormat="1" applyFont="1" applyFill="1" applyBorder="1" applyAlignment="1" applyProtection="1">
      <alignment horizontal="center" wrapText="1"/>
      <protection hidden="1"/>
    </xf>
    <xf numFmtId="49" fontId="2" fillId="0" borderId="4" xfId="0" applyNumberFormat="1" applyFont="1" applyBorder="1" applyAlignment="1">
      <alignment horizontal="center"/>
    </xf>
    <xf numFmtId="0" fontId="3" fillId="0" borderId="2" xfId="1" applyFont="1" applyFill="1" applyBorder="1" applyAlignment="1" applyProtection="1">
      <alignment horizontal="justify" wrapText="1"/>
      <protection hidden="1"/>
    </xf>
    <xf numFmtId="49" fontId="3" fillId="0" borderId="3" xfId="1" applyNumberFormat="1" applyFont="1" applyFill="1" applyBorder="1" applyAlignment="1" applyProtection="1">
      <alignment horizontal="center" wrapText="1"/>
      <protection hidden="1"/>
    </xf>
    <xf numFmtId="49" fontId="3" fillId="0" borderId="4" xfId="0" applyNumberFormat="1" applyFont="1" applyBorder="1" applyAlignment="1">
      <alignment horizontal="center"/>
    </xf>
    <xf numFmtId="49" fontId="3" fillId="0" borderId="5" xfId="1" applyNumberFormat="1" applyFont="1" applyFill="1" applyBorder="1" applyAlignment="1" applyProtection="1">
      <alignment horizont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3" fillId="0" borderId="4" xfId="1" applyNumberFormat="1" applyFont="1" applyFill="1" applyBorder="1" applyAlignment="1" applyProtection="1">
      <alignment horizontal="center" wrapText="1"/>
      <protection hidden="1"/>
    </xf>
    <xf numFmtId="0" fontId="3" fillId="0" borderId="2" xfId="1" applyFont="1" applyFill="1" applyBorder="1" applyAlignment="1" applyProtection="1">
      <alignment wrapText="1"/>
      <protection hidden="1"/>
    </xf>
    <xf numFmtId="49" fontId="2" fillId="0" borderId="4" xfId="1" applyNumberFormat="1" applyFont="1" applyFill="1" applyBorder="1" applyAlignment="1" applyProtection="1">
      <alignment horizontal="center" wrapText="1"/>
      <protection hidden="1"/>
    </xf>
    <xf numFmtId="49" fontId="2" fillId="0" borderId="6" xfId="1" applyNumberFormat="1" applyFont="1" applyFill="1" applyBorder="1" applyAlignment="1" applyProtection="1">
      <alignment horizontal="center" wrapText="1"/>
      <protection hidden="1"/>
    </xf>
    <xf numFmtId="49" fontId="2" fillId="0" borderId="7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right" vertical="top" wrapText="1"/>
    </xf>
    <xf numFmtId="165" fontId="2" fillId="0" borderId="2" xfId="0" applyNumberFormat="1" applyFont="1" applyBorder="1" applyAlignment="1">
      <alignment horizontal="right" vertical="top" wrapText="1"/>
    </xf>
    <xf numFmtId="0" fontId="0" fillId="0" borderId="2" xfId="0" applyBorder="1"/>
    <xf numFmtId="0" fontId="3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5" fontId="3" fillId="0" borderId="2" xfId="0" applyNumberFormat="1" applyFont="1" applyBorder="1" applyAlignment="1">
      <alignment horizontal="right" wrapText="1"/>
    </xf>
    <xf numFmtId="165" fontId="3" fillId="0" borderId="2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49" fontId="2" fillId="0" borderId="2" xfId="1" applyNumberFormat="1" applyFont="1" applyFill="1" applyBorder="1" applyAlignment="1" applyProtection="1">
      <alignment horizontal="center" wrapText="1"/>
      <protection hidden="1"/>
    </xf>
    <xf numFmtId="49" fontId="3" fillId="0" borderId="10" xfId="1" applyNumberFormat="1" applyFont="1" applyFill="1" applyBorder="1" applyAlignment="1" applyProtection="1">
      <alignment horizontal="center" wrapText="1"/>
      <protection hidden="1"/>
    </xf>
    <xf numFmtId="2" fontId="2" fillId="0" borderId="2" xfId="0" applyNumberFormat="1" applyFont="1" applyBorder="1" applyAlignment="1">
      <alignment horizontal="right" wrapText="1"/>
    </xf>
    <xf numFmtId="165" fontId="3" fillId="3" borderId="2" xfId="0" applyNumberFormat="1" applyFont="1" applyFill="1" applyBorder="1" applyAlignment="1">
      <alignment horizontal="right" vertical="top" wrapText="1"/>
    </xf>
    <xf numFmtId="2" fontId="3" fillId="0" borderId="2" xfId="0" applyNumberFormat="1" applyFont="1" applyBorder="1"/>
    <xf numFmtId="0" fontId="3" fillId="0" borderId="5" xfId="0" applyFont="1" applyBorder="1" applyAlignment="1">
      <alignment horizontal="center"/>
    </xf>
    <xf numFmtId="0" fontId="0" fillId="0" borderId="8" xfId="0" applyBorder="1"/>
    <xf numFmtId="0" fontId="3" fillId="0" borderId="2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Border="1" applyAlignment="1">
      <alignment vertical="top" wrapText="1"/>
    </xf>
    <xf numFmtId="0" fontId="3" fillId="0" borderId="0" xfId="0" applyNumberFormat="1" applyFont="1" applyBorder="1" applyAlignment="1"/>
    <xf numFmtId="2" fontId="3" fillId="3" borderId="2" xfId="0" applyNumberFormat="1" applyFont="1" applyFill="1" applyBorder="1" applyAlignment="1">
      <alignment horizontal="right" wrapText="1"/>
    </xf>
    <xf numFmtId="0" fontId="0" fillId="0" borderId="0" xfId="0" applyBorder="1"/>
    <xf numFmtId="0" fontId="2" fillId="0" borderId="10" xfId="1" applyFont="1" applyFill="1" applyBorder="1" applyAlignment="1" applyProtection="1">
      <alignment wrapText="1"/>
      <protection hidden="1"/>
    </xf>
    <xf numFmtId="165" fontId="0" fillId="0" borderId="0" xfId="0" applyNumberFormat="1"/>
    <xf numFmtId="0" fontId="3" fillId="0" borderId="2" xfId="0" applyFont="1" applyBorder="1"/>
    <xf numFmtId="0" fontId="2" fillId="0" borderId="2" xfId="0" applyFont="1" applyBorder="1"/>
    <xf numFmtId="0" fontId="6" fillId="0" borderId="0" xfId="0" applyFont="1"/>
    <xf numFmtId="0" fontId="2" fillId="0" borderId="2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8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0"/>
  <sheetViews>
    <sheetView tabSelected="1" zoomScale="115" zoomScaleNormal="115" workbookViewId="0">
      <selection activeCell="F33" sqref="F33"/>
    </sheetView>
  </sheetViews>
  <sheetFormatPr defaultRowHeight="12.75"/>
  <cols>
    <col min="1" max="1" width="0.140625" customWidth="1"/>
    <col min="2" max="2" width="36.140625" customWidth="1"/>
    <col min="3" max="3" width="7" customWidth="1"/>
    <col min="4" max="4" width="6.7109375" customWidth="1"/>
    <col min="5" max="6" width="13.28515625" customWidth="1"/>
    <col min="7" max="7" width="15.5703125" customWidth="1"/>
    <col min="8" max="8" width="2.28515625" customWidth="1"/>
    <col min="9" max="9" width="8.5703125" hidden="1" customWidth="1"/>
    <col min="10" max="10" width="9.140625" hidden="1" customWidth="1"/>
  </cols>
  <sheetData>
    <row r="1" spans="1:7">
      <c r="A1" s="1"/>
      <c r="B1" s="56" t="s">
        <v>96</v>
      </c>
      <c r="C1" s="56"/>
      <c r="D1" s="56"/>
      <c r="E1" s="56"/>
      <c r="F1" s="56"/>
      <c r="G1" s="56"/>
    </row>
    <row r="2" spans="1:7">
      <c r="A2" s="1"/>
      <c r="B2" s="56" t="s">
        <v>26</v>
      </c>
      <c r="C2" s="56"/>
      <c r="D2" s="56"/>
      <c r="E2" s="56"/>
      <c r="F2" s="56"/>
      <c r="G2" s="56"/>
    </row>
    <row r="3" spans="1:7">
      <c r="A3" s="1"/>
      <c r="B3" s="56" t="s">
        <v>20</v>
      </c>
      <c r="C3" s="56"/>
      <c r="D3" s="56"/>
      <c r="E3" s="56"/>
      <c r="F3" s="56"/>
      <c r="G3" s="56"/>
    </row>
    <row r="4" spans="1:7">
      <c r="A4" s="1"/>
      <c r="B4" s="57" t="s">
        <v>100</v>
      </c>
      <c r="C4" s="57"/>
      <c r="D4" s="57"/>
      <c r="E4" s="57"/>
      <c r="F4" s="57"/>
      <c r="G4" s="57"/>
    </row>
    <row r="5" spans="1:7">
      <c r="A5" s="1"/>
      <c r="B5" s="57"/>
      <c r="C5" s="57"/>
      <c r="D5" s="57"/>
      <c r="E5" s="57"/>
      <c r="F5" s="57"/>
      <c r="G5" s="57"/>
    </row>
    <row r="6" spans="1:7" ht="47.25" customHeight="1">
      <c r="A6" s="1"/>
      <c r="B6" s="58" t="s">
        <v>97</v>
      </c>
      <c r="C6" s="58"/>
      <c r="D6" s="58"/>
      <c r="E6" s="58"/>
      <c r="F6" s="58"/>
      <c r="G6" s="58"/>
    </row>
    <row r="7" spans="1:7" hidden="1">
      <c r="A7" s="1"/>
      <c r="B7" s="53"/>
      <c r="C7" s="53"/>
      <c r="D7" s="53"/>
      <c r="E7" s="53"/>
      <c r="F7" s="53"/>
      <c r="G7" s="53"/>
    </row>
    <row r="8" spans="1:7" hidden="1">
      <c r="A8" s="1"/>
      <c r="B8" s="44"/>
      <c r="C8" s="44"/>
      <c r="D8" s="44"/>
      <c r="E8" s="44"/>
      <c r="F8" s="44"/>
      <c r="G8" s="44"/>
    </row>
    <row r="9" spans="1:7">
      <c r="A9" s="1"/>
      <c r="B9" s="44"/>
      <c r="C9" s="44"/>
      <c r="D9" s="44"/>
      <c r="E9" s="44"/>
      <c r="F9" s="44"/>
      <c r="G9" s="44"/>
    </row>
    <row r="10" spans="1:7" hidden="1">
      <c r="A10" s="1"/>
      <c r="B10" s="59"/>
      <c r="C10" s="59"/>
      <c r="D10" s="59"/>
      <c r="E10" s="59"/>
      <c r="F10" s="59"/>
      <c r="G10" s="59"/>
    </row>
    <row r="11" spans="1:7" hidden="1">
      <c r="A11" s="1"/>
      <c r="B11" s="60"/>
      <c r="C11" s="60"/>
      <c r="D11" s="60"/>
      <c r="E11" s="60"/>
      <c r="F11" s="60"/>
      <c r="G11" s="60"/>
    </row>
    <row r="12" spans="1:7" hidden="1">
      <c r="A12" s="1"/>
      <c r="B12" s="55"/>
      <c r="C12" s="55"/>
      <c r="D12" s="55"/>
      <c r="E12" s="55"/>
      <c r="F12" s="55"/>
      <c r="G12" s="55"/>
    </row>
    <row r="13" spans="1:7" hidden="1">
      <c r="A13" s="1"/>
      <c r="B13" s="55"/>
      <c r="C13" s="55"/>
      <c r="D13" s="55"/>
      <c r="E13" s="55"/>
      <c r="F13" s="55"/>
      <c r="G13" s="55"/>
    </row>
    <row r="14" spans="1:7" hidden="1">
      <c r="A14" s="1"/>
      <c r="B14" s="55"/>
      <c r="C14" s="55"/>
      <c r="D14" s="55"/>
      <c r="E14" s="55"/>
      <c r="F14" s="55"/>
      <c r="G14" s="55"/>
    </row>
    <row r="15" spans="1:7" hidden="1">
      <c r="A15" s="1"/>
      <c r="B15" s="55"/>
      <c r="C15" s="55"/>
      <c r="D15" s="55"/>
      <c r="E15" s="55"/>
      <c r="F15" s="55"/>
      <c r="G15" s="55"/>
    </row>
    <row r="16" spans="1:7" hidden="1">
      <c r="A16" s="1"/>
      <c r="B16" s="55"/>
      <c r="C16" s="55"/>
      <c r="D16" s="55"/>
      <c r="E16" s="55"/>
      <c r="F16" s="55"/>
      <c r="G16" s="55"/>
    </row>
    <row r="17" spans="1:9" hidden="1">
      <c r="A17" s="1"/>
      <c r="B17" s="61"/>
      <c r="C17" s="61"/>
      <c r="D17" s="61"/>
      <c r="E17" s="61"/>
      <c r="F17" s="61"/>
      <c r="G17" s="61"/>
    </row>
    <row r="18" spans="1:9" hidden="1">
      <c r="A18" s="1"/>
      <c r="B18" s="62"/>
      <c r="C18" s="62"/>
      <c r="D18" s="62"/>
      <c r="E18" s="63"/>
      <c r="F18" s="63"/>
      <c r="G18" s="63"/>
    </row>
    <row r="19" spans="1:9" ht="12.75" customHeight="1">
      <c r="A19" s="1"/>
      <c r="B19" s="64" t="s">
        <v>82</v>
      </c>
      <c r="C19" s="64" t="s">
        <v>0</v>
      </c>
      <c r="D19" s="64" t="s">
        <v>1</v>
      </c>
      <c r="E19" s="67" t="s">
        <v>86</v>
      </c>
      <c r="F19" s="68"/>
      <c r="G19" s="68"/>
      <c r="I19" s="46"/>
    </row>
    <row r="20" spans="1:9" ht="3" customHeight="1">
      <c r="A20" s="1"/>
      <c r="B20" s="65"/>
      <c r="C20" s="65"/>
      <c r="D20" s="65"/>
      <c r="E20" s="69"/>
      <c r="F20" s="70"/>
      <c r="G20" s="70"/>
      <c r="I20" s="46"/>
    </row>
    <row r="21" spans="1:9">
      <c r="A21" s="1"/>
      <c r="B21" s="65"/>
      <c r="C21" s="65"/>
      <c r="D21" s="65"/>
      <c r="E21" s="71" t="s">
        <v>87</v>
      </c>
      <c r="F21" s="72"/>
      <c r="G21" s="73"/>
    </row>
    <row r="22" spans="1:9" ht="25.5">
      <c r="A22" s="1"/>
      <c r="B22" s="66"/>
      <c r="C22" s="66"/>
      <c r="D22" s="66"/>
      <c r="E22" s="54" t="s">
        <v>95</v>
      </c>
      <c r="F22" s="54" t="s">
        <v>98</v>
      </c>
      <c r="G22" s="54" t="s">
        <v>99</v>
      </c>
    </row>
    <row r="23" spans="1:9" ht="14.25" customHeight="1">
      <c r="A23" s="1"/>
      <c r="B23" s="4" t="s">
        <v>53</v>
      </c>
      <c r="C23" s="5"/>
      <c r="D23" s="6"/>
      <c r="E23" s="28">
        <f>E24+E33+E35+E37+E41+E46+E52+E55+E60+E63+E69</f>
        <v>224513.60000000003</v>
      </c>
      <c r="F23" s="28">
        <f>F24+F33+F35+F37+F41+F46+F52+F55+F60+F63+F69</f>
        <v>45813.410000000011</v>
      </c>
      <c r="G23" s="28">
        <f>F23/E23*100</f>
        <v>20.405627988683094</v>
      </c>
    </row>
    <row r="24" spans="1:9" ht="25.5">
      <c r="A24" s="2"/>
      <c r="B24" s="7" t="s">
        <v>73</v>
      </c>
      <c r="C24" s="8" t="s">
        <v>27</v>
      </c>
      <c r="D24" s="9" t="s">
        <v>27</v>
      </c>
      <c r="E24" s="28">
        <f>E25+E26+E27+E28+E29+E32+E31</f>
        <v>19832.599999999999</v>
      </c>
      <c r="F24" s="28">
        <f>F25+F26+F27+F28+F29+F32+F31</f>
        <v>4675.6499999999996</v>
      </c>
      <c r="G24" s="28">
        <f t="shared" ref="G24:G70" si="0">F24/E24*100</f>
        <v>23.575577584381271</v>
      </c>
    </row>
    <row r="25" spans="1:9" ht="45.75" customHeight="1">
      <c r="A25" s="2"/>
      <c r="B25" s="10" t="s">
        <v>15</v>
      </c>
      <c r="C25" s="11" t="s">
        <v>27</v>
      </c>
      <c r="D25" s="12" t="s">
        <v>28</v>
      </c>
      <c r="E25" s="29">
        <v>1173</v>
      </c>
      <c r="F25" s="29">
        <v>262.3</v>
      </c>
      <c r="G25" s="28">
        <f t="shared" si="0"/>
        <v>22.3614663256607</v>
      </c>
    </row>
    <row r="26" spans="1:9" ht="49.5" customHeight="1">
      <c r="A26" s="2"/>
      <c r="B26" s="10" t="s">
        <v>16</v>
      </c>
      <c r="C26" s="11" t="s">
        <v>27</v>
      </c>
      <c r="D26" s="12" t="s">
        <v>29</v>
      </c>
      <c r="E26" s="29">
        <v>220</v>
      </c>
      <c r="F26" s="29">
        <v>35.200000000000003</v>
      </c>
      <c r="G26" s="28">
        <f t="shared" si="0"/>
        <v>16</v>
      </c>
    </row>
    <row r="27" spans="1:9" ht="66" customHeight="1">
      <c r="A27" s="1"/>
      <c r="B27" s="10" t="s">
        <v>17</v>
      </c>
      <c r="C27" s="13" t="s">
        <v>27</v>
      </c>
      <c r="D27" s="14" t="s">
        <v>31</v>
      </c>
      <c r="E27" s="29">
        <v>7510</v>
      </c>
      <c r="F27" s="26">
        <v>1946.9</v>
      </c>
      <c r="G27" s="28">
        <f t="shared" si="0"/>
        <v>25.924101198402134</v>
      </c>
    </row>
    <row r="28" spans="1:9">
      <c r="A28" s="1"/>
      <c r="B28" s="41" t="s">
        <v>84</v>
      </c>
      <c r="C28" s="42" t="s">
        <v>27</v>
      </c>
      <c r="D28" s="42" t="s">
        <v>85</v>
      </c>
      <c r="E28" s="29">
        <v>1.5</v>
      </c>
      <c r="F28" s="29"/>
      <c r="G28" s="28">
        <f t="shared" si="0"/>
        <v>0</v>
      </c>
    </row>
    <row r="29" spans="1:9" ht="51" customHeight="1">
      <c r="A29" s="1"/>
      <c r="B29" s="10" t="s">
        <v>18</v>
      </c>
      <c r="C29" s="13" t="s">
        <v>27</v>
      </c>
      <c r="D29" s="14" t="s">
        <v>30</v>
      </c>
      <c r="E29" s="29">
        <v>2982.4</v>
      </c>
      <c r="F29" s="29">
        <v>685.8</v>
      </c>
      <c r="G29" s="28">
        <f t="shared" si="0"/>
        <v>22.994903433476395</v>
      </c>
    </row>
    <row r="30" spans="1:9" ht="25.5" hidden="1">
      <c r="A30" s="1"/>
      <c r="B30" s="10" t="s">
        <v>63</v>
      </c>
      <c r="C30" s="13" t="s">
        <v>27</v>
      </c>
      <c r="D30" s="14" t="s">
        <v>62</v>
      </c>
      <c r="E30" s="26"/>
      <c r="F30" s="26"/>
      <c r="G30" s="28" t="e">
        <f t="shared" si="0"/>
        <v>#DIV/0!</v>
      </c>
    </row>
    <row r="31" spans="1:9">
      <c r="A31" s="1"/>
      <c r="B31" s="10" t="s">
        <v>2</v>
      </c>
      <c r="C31" s="13" t="s">
        <v>27</v>
      </c>
      <c r="D31" s="14" t="s">
        <v>32</v>
      </c>
      <c r="E31" s="29">
        <v>100</v>
      </c>
      <c r="F31" s="29"/>
      <c r="G31" s="28">
        <f t="shared" si="0"/>
        <v>0</v>
      </c>
    </row>
    <row r="32" spans="1:9" ht="15.75" customHeight="1">
      <c r="A32" s="1"/>
      <c r="B32" s="10" t="s">
        <v>67</v>
      </c>
      <c r="C32" s="11" t="s">
        <v>27</v>
      </c>
      <c r="D32" s="15" t="s">
        <v>33</v>
      </c>
      <c r="E32" s="26">
        <v>7845.7</v>
      </c>
      <c r="F32" s="29">
        <v>1745.45</v>
      </c>
      <c r="G32" s="28">
        <f t="shared" si="0"/>
        <v>22.247218221446143</v>
      </c>
    </row>
    <row r="33" spans="1:8" ht="15.75" customHeight="1">
      <c r="A33" s="2"/>
      <c r="B33" s="7" t="s">
        <v>74</v>
      </c>
      <c r="C33" s="8" t="s">
        <v>60</v>
      </c>
      <c r="D33" s="17" t="s">
        <v>60</v>
      </c>
      <c r="E33" s="27">
        <f>E34</f>
        <v>766.1</v>
      </c>
      <c r="F33" s="28">
        <f>F34</f>
        <v>171.56</v>
      </c>
      <c r="G33" s="28">
        <f t="shared" si="0"/>
        <v>22.393943349432188</v>
      </c>
    </row>
    <row r="34" spans="1:8" ht="16.5" customHeight="1">
      <c r="A34" s="1"/>
      <c r="B34" s="16" t="s">
        <v>25</v>
      </c>
      <c r="C34" s="11" t="s">
        <v>60</v>
      </c>
      <c r="D34" s="15" t="s">
        <v>61</v>
      </c>
      <c r="E34" s="26">
        <v>766.1</v>
      </c>
      <c r="F34" s="29">
        <v>171.56</v>
      </c>
      <c r="G34" s="28">
        <f t="shared" si="0"/>
        <v>22.393943349432188</v>
      </c>
    </row>
    <row r="35" spans="1:8" ht="39.75" customHeight="1">
      <c r="A35" s="1"/>
      <c r="B35" s="31" t="s">
        <v>69</v>
      </c>
      <c r="C35" s="33" t="s">
        <v>71</v>
      </c>
      <c r="D35" s="17" t="s">
        <v>71</v>
      </c>
      <c r="E35" s="28">
        <f>E36</f>
        <v>2031.1</v>
      </c>
      <c r="F35" s="28">
        <f>F36</f>
        <v>460.1</v>
      </c>
      <c r="G35" s="28">
        <f t="shared" si="0"/>
        <v>22.652749741519376</v>
      </c>
    </row>
    <row r="36" spans="1:8" ht="51">
      <c r="A36" s="1"/>
      <c r="B36" s="32" t="s">
        <v>70</v>
      </c>
      <c r="C36" s="34" t="s">
        <v>71</v>
      </c>
      <c r="D36" s="15" t="s">
        <v>72</v>
      </c>
      <c r="E36" s="29">
        <v>2031.1</v>
      </c>
      <c r="F36" s="29">
        <v>460.1</v>
      </c>
      <c r="G36" s="28">
        <f t="shared" si="0"/>
        <v>22.652749741519376</v>
      </c>
      <c r="H36" s="48" t="s">
        <v>92</v>
      </c>
    </row>
    <row r="37" spans="1:8">
      <c r="A37" s="1"/>
      <c r="B37" s="7" t="s">
        <v>75</v>
      </c>
      <c r="C37" s="8" t="s">
        <v>34</v>
      </c>
      <c r="D37" s="9" t="s">
        <v>34</v>
      </c>
      <c r="E37" s="24">
        <f>E38+E39+E40</f>
        <v>49408.4</v>
      </c>
      <c r="F37" s="24">
        <f>F38+F39+F40</f>
        <v>434.5</v>
      </c>
      <c r="G37" s="28">
        <f t="shared" si="0"/>
        <v>0.87940512139636162</v>
      </c>
    </row>
    <row r="38" spans="1:8">
      <c r="A38" s="1"/>
      <c r="B38" s="16" t="s">
        <v>12</v>
      </c>
      <c r="C38" s="13" t="s">
        <v>34</v>
      </c>
      <c r="D38" s="14" t="s">
        <v>35</v>
      </c>
      <c r="E38" s="30">
        <v>2001.5</v>
      </c>
      <c r="F38" s="30">
        <v>405.3</v>
      </c>
      <c r="G38" s="28">
        <f t="shared" si="0"/>
        <v>20.249812640519611</v>
      </c>
    </row>
    <row r="39" spans="1:8" ht="15" customHeight="1">
      <c r="A39" s="1"/>
      <c r="B39" s="16" t="s">
        <v>22</v>
      </c>
      <c r="C39" s="11" t="s">
        <v>34</v>
      </c>
      <c r="D39" s="15" t="s">
        <v>36</v>
      </c>
      <c r="E39" s="26">
        <v>47241.9</v>
      </c>
      <c r="F39" s="26">
        <v>29.2</v>
      </c>
      <c r="G39" s="28">
        <f t="shared" si="0"/>
        <v>6.1809537719693747E-2</v>
      </c>
    </row>
    <row r="40" spans="1:8" ht="25.5">
      <c r="A40" s="1"/>
      <c r="B40" s="16" t="s">
        <v>3</v>
      </c>
      <c r="C40" s="11" t="s">
        <v>34</v>
      </c>
      <c r="D40" s="15" t="s">
        <v>37</v>
      </c>
      <c r="E40" s="29">
        <v>165</v>
      </c>
      <c r="F40" s="29"/>
      <c r="G40" s="28">
        <f t="shared" si="0"/>
        <v>0</v>
      </c>
    </row>
    <row r="41" spans="1:8" ht="25.5">
      <c r="A41" s="1"/>
      <c r="B41" s="7" t="s">
        <v>88</v>
      </c>
      <c r="C41" s="8" t="s">
        <v>59</v>
      </c>
      <c r="D41" s="17" t="s">
        <v>59</v>
      </c>
      <c r="E41" s="28">
        <f>E43+E44+E45</f>
        <v>4873</v>
      </c>
      <c r="F41" s="28">
        <f>F43+F44+F45</f>
        <v>56.900000000000006</v>
      </c>
      <c r="G41" s="28">
        <f t="shared" si="0"/>
        <v>1.1676585265750052</v>
      </c>
    </row>
    <row r="42" spans="1:8" hidden="1">
      <c r="A42" s="1"/>
      <c r="B42" s="16" t="s">
        <v>8</v>
      </c>
      <c r="C42" s="13" t="s">
        <v>59</v>
      </c>
      <c r="D42" s="14" t="s">
        <v>54</v>
      </c>
      <c r="E42" s="23"/>
      <c r="F42" s="23"/>
      <c r="G42" s="28" t="e">
        <f t="shared" si="0"/>
        <v>#DIV/0!</v>
      </c>
    </row>
    <row r="43" spans="1:8">
      <c r="A43" s="1"/>
      <c r="B43" s="16" t="s">
        <v>66</v>
      </c>
      <c r="C43" s="11" t="s">
        <v>59</v>
      </c>
      <c r="D43" s="15" t="s">
        <v>54</v>
      </c>
      <c r="E43" s="30">
        <v>190</v>
      </c>
      <c r="F43" s="30">
        <v>33.6</v>
      </c>
      <c r="G43" s="28">
        <f t="shared" si="0"/>
        <v>17.684210526315791</v>
      </c>
    </row>
    <row r="44" spans="1:8">
      <c r="A44" s="1"/>
      <c r="B44" s="16" t="s">
        <v>9</v>
      </c>
      <c r="C44" s="11" t="s">
        <v>59</v>
      </c>
      <c r="D44" s="15" t="s">
        <v>55</v>
      </c>
      <c r="E44" s="30">
        <v>1150</v>
      </c>
      <c r="F44" s="30">
        <v>18.3</v>
      </c>
      <c r="G44" s="28">
        <f t="shared" si="0"/>
        <v>1.5913043478260871</v>
      </c>
    </row>
    <row r="45" spans="1:8">
      <c r="A45" s="1"/>
      <c r="B45" s="16" t="s">
        <v>64</v>
      </c>
      <c r="C45" s="11" t="s">
        <v>59</v>
      </c>
      <c r="D45" s="15" t="s">
        <v>65</v>
      </c>
      <c r="E45" s="30">
        <v>3533</v>
      </c>
      <c r="F45" s="30">
        <v>5</v>
      </c>
      <c r="G45" s="28">
        <f t="shared" si="0"/>
        <v>0.1415227851684121</v>
      </c>
    </row>
    <row r="46" spans="1:8">
      <c r="A46" s="1"/>
      <c r="B46" s="7" t="s">
        <v>76</v>
      </c>
      <c r="C46" s="8" t="s">
        <v>51</v>
      </c>
      <c r="D46" s="17" t="s">
        <v>51</v>
      </c>
      <c r="E46" s="24">
        <f>E47+E48+E50+E51+E49</f>
        <v>122500.90000000001</v>
      </c>
      <c r="F46" s="24">
        <f>F47+F48+F50+F51+F49</f>
        <v>35124.200000000004</v>
      </c>
      <c r="G46" s="28">
        <f t="shared" si="0"/>
        <v>28.672605670652217</v>
      </c>
    </row>
    <row r="47" spans="1:8">
      <c r="A47" s="1"/>
      <c r="B47" s="16" t="s">
        <v>4</v>
      </c>
      <c r="C47" s="13" t="s">
        <v>51</v>
      </c>
      <c r="D47" s="14" t="s">
        <v>38</v>
      </c>
      <c r="E47" s="43">
        <v>8363.7999999999993</v>
      </c>
      <c r="F47" s="43">
        <v>2587.1</v>
      </c>
      <c r="G47" s="28">
        <f t="shared" si="0"/>
        <v>30.932112197804827</v>
      </c>
    </row>
    <row r="48" spans="1:8">
      <c r="A48" s="1"/>
      <c r="B48" s="16" t="s">
        <v>5</v>
      </c>
      <c r="C48" s="13" t="s">
        <v>51</v>
      </c>
      <c r="D48" s="14" t="s">
        <v>39</v>
      </c>
      <c r="E48" s="30">
        <v>103927.7</v>
      </c>
      <c r="F48" s="30">
        <v>29296.7</v>
      </c>
      <c r="G48" s="28">
        <f t="shared" si="0"/>
        <v>28.189500970386145</v>
      </c>
    </row>
    <row r="49" spans="1:7" ht="13.5" customHeight="1">
      <c r="A49" s="1"/>
      <c r="B49" s="16" t="s">
        <v>89</v>
      </c>
      <c r="C49" s="13" t="s">
        <v>51</v>
      </c>
      <c r="D49" s="14" t="s">
        <v>90</v>
      </c>
      <c r="E49" s="30">
        <v>6989.3</v>
      </c>
      <c r="F49" s="30">
        <v>2347.9</v>
      </c>
      <c r="G49" s="28">
        <f t="shared" si="0"/>
        <v>33.592777531369379</v>
      </c>
    </row>
    <row r="50" spans="1:7" ht="15.75" customHeight="1">
      <c r="A50" s="1"/>
      <c r="B50" s="16" t="s">
        <v>6</v>
      </c>
      <c r="C50" s="13" t="s">
        <v>51</v>
      </c>
      <c r="D50" s="14" t="s">
        <v>40</v>
      </c>
      <c r="E50" s="29">
        <v>948.6</v>
      </c>
      <c r="F50" s="29"/>
      <c r="G50" s="28">
        <f t="shared" si="0"/>
        <v>0</v>
      </c>
    </row>
    <row r="51" spans="1:7" ht="13.5" customHeight="1">
      <c r="A51" s="1"/>
      <c r="B51" s="16" t="s">
        <v>10</v>
      </c>
      <c r="C51" s="11" t="s">
        <v>51</v>
      </c>
      <c r="D51" s="15" t="s">
        <v>41</v>
      </c>
      <c r="E51" s="29">
        <v>2271.5</v>
      </c>
      <c r="F51" s="29">
        <v>892.5</v>
      </c>
      <c r="G51" s="28">
        <f t="shared" si="0"/>
        <v>39.291217257318948</v>
      </c>
    </row>
    <row r="52" spans="1:7">
      <c r="A52" s="1"/>
      <c r="B52" s="7" t="s">
        <v>77</v>
      </c>
      <c r="C52" s="8" t="s">
        <v>42</v>
      </c>
      <c r="D52" s="17" t="s">
        <v>42</v>
      </c>
      <c r="E52" s="28">
        <f>E53+E54</f>
        <v>10227.700000000001</v>
      </c>
      <c r="F52" s="28">
        <f>F53+F54</f>
        <v>3071.2999999999997</v>
      </c>
      <c r="G52" s="28">
        <f t="shared" si="0"/>
        <v>30.029234334210031</v>
      </c>
    </row>
    <row r="53" spans="1:7">
      <c r="A53" s="1"/>
      <c r="B53" s="16" t="s">
        <v>7</v>
      </c>
      <c r="C53" s="13" t="s">
        <v>42</v>
      </c>
      <c r="D53" s="14" t="s">
        <v>43</v>
      </c>
      <c r="E53" s="30">
        <v>9802.7000000000007</v>
      </c>
      <c r="F53" s="30">
        <v>2960.1</v>
      </c>
      <c r="G53" s="28">
        <f t="shared" si="0"/>
        <v>30.196782519101877</v>
      </c>
    </row>
    <row r="54" spans="1:7" ht="25.5">
      <c r="A54" s="1"/>
      <c r="B54" s="16" t="s">
        <v>24</v>
      </c>
      <c r="C54" s="11" t="s">
        <v>42</v>
      </c>
      <c r="D54" s="15" t="s">
        <v>44</v>
      </c>
      <c r="E54" s="29">
        <v>425</v>
      </c>
      <c r="F54" s="29">
        <v>111.2</v>
      </c>
      <c r="G54" s="28">
        <f t="shared" si="0"/>
        <v>26.164705882352941</v>
      </c>
    </row>
    <row r="55" spans="1:7">
      <c r="A55" s="1"/>
      <c r="B55" s="7" t="s">
        <v>78</v>
      </c>
      <c r="C55" s="8" t="s">
        <v>45</v>
      </c>
      <c r="D55" s="17" t="s">
        <v>45</v>
      </c>
      <c r="E55" s="24">
        <f>E56+E57+E58+E59</f>
        <v>6182.5</v>
      </c>
      <c r="F55" s="24">
        <f>F56+F57+F58+F59</f>
        <v>1143.8</v>
      </c>
      <c r="G55" s="28">
        <f t="shared" si="0"/>
        <v>18.500606550748078</v>
      </c>
    </row>
    <row r="56" spans="1:7">
      <c r="A56" s="1"/>
      <c r="B56" s="16" t="s">
        <v>11</v>
      </c>
      <c r="C56" s="11" t="s">
        <v>45</v>
      </c>
      <c r="D56" s="15" t="s">
        <v>46</v>
      </c>
      <c r="E56" s="30">
        <v>729.1</v>
      </c>
      <c r="F56" s="30">
        <v>266.5</v>
      </c>
      <c r="G56" s="28">
        <f t="shared" si="0"/>
        <v>36.551913317789051</v>
      </c>
    </row>
    <row r="57" spans="1:7" ht="13.5" customHeight="1">
      <c r="A57" s="1"/>
      <c r="B57" s="16" t="s">
        <v>13</v>
      </c>
      <c r="C57" s="13" t="s">
        <v>45</v>
      </c>
      <c r="D57" s="14" t="s">
        <v>56</v>
      </c>
      <c r="E57" s="23">
        <v>131.4</v>
      </c>
      <c r="F57" s="23"/>
      <c r="G57" s="28">
        <f t="shared" si="0"/>
        <v>0</v>
      </c>
    </row>
    <row r="58" spans="1:7">
      <c r="A58" s="1"/>
      <c r="B58" s="16" t="s">
        <v>19</v>
      </c>
      <c r="C58" s="13" t="s">
        <v>45</v>
      </c>
      <c r="D58" s="14" t="s">
        <v>47</v>
      </c>
      <c r="E58" s="30">
        <v>4585.2</v>
      </c>
      <c r="F58" s="30">
        <v>763.1</v>
      </c>
      <c r="G58" s="28">
        <f t="shared" si="0"/>
        <v>16.642676437232836</v>
      </c>
    </row>
    <row r="59" spans="1:7" ht="12" customHeight="1">
      <c r="A59" s="1"/>
      <c r="B59" s="16" t="s">
        <v>14</v>
      </c>
      <c r="C59" s="11" t="s">
        <v>45</v>
      </c>
      <c r="D59" s="15" t="s">
        <v>48</v>
      </c>
      <c r="E59" s="23">
        <v>736.8</v>
      </c>
      <c r="F59" s="23">
        <v>114.2</v>
      </c>
      <c r="G59" s="28">
        <f t="shared" si="0"/>
        <v>15.499457111834964</v>
      </c>
    </row>
    <row r="60" spans="1:7" ht="14.25" customHeight="1">
      <c r="A60" s="1"/>
      <c r="B60" s="7" t="s">
        <v>79</v>
      </c>
      <c r="C60" s="8" t="s">
        <v>52</v>
      </c>
      <c r="D60" s="17" t="s">
        <v>49</v>
      </c>
      <c r="E60" s="24">
        <f>E61+E62</f>
        <v>6031.6</v>
      </c>
      <c r="F60" s="24">
        <f>F61+F62</f>
        <v>33.1</v>
      </c>
      <c r="G60" s="28">
        <f t="shared" si="0"/>
        <v>0.54877644406127724</v>
      </c>
    </row>
    <row r="61" spans="1:7">
      <c r="A61" s="1"/>
      <c r="B61" s="16" t="s">
        <v>23</v>
      </c>
      <c r="C61" s="13" t="s">
        <v>52</v>
      </c>
      <c r="D61" s="14" t="s">
        <v>49</v>
      </c>
      <c r="E61" s="30">
        <v>100</v>
      </c>
      <c r="F61" s="30">
        <v>33.1</v>
      </c>
      <c r="G61" s="28">
        <f t="shared" si="0"/>
        <v>33.1</v>
      </c>
    </row>
    <row r="62" spans="1:7">
      <c r="B62" s="20" t="s">
        <v>91</v>
      </c>
      <c r="C62" s="21">
        <v>1100</v>
      </c>
      <c r="D62" s="21">
        <v>1102</v>
      </c>
      <c r="E62" s="23">
        <v>5931.6</v>
      </c>
      <c r="F62" s="23"/>
      <c r="G62" s="28">
        <f t="shared" si="0"/>
        <v>0</v>
      </c>
    </row>
    <row r="63" spans="1:7" ht="63.75" customHeight="1">
      <c r="B63" s="47" t="s">
        <v>80</v>
      </c>
      <c r="C63" s="18" t="s">
        <v>50</v>
      </c>
      <c r="D63" s="19" t="s">
        <v>50</v>
      </c>
      <c r="E63" s="35">
        <f>E64+E65+E68</f>
        <v>2659.7</v>
      </c>
      <c r="F63" s="35">
        <f>F64+F65+F68</f>
        <v>642.29999999999995</v>
      </c>
      <c r="G63" s="28">
        <f t="shared" si="0"/>
        <v>24.149340151144866</v>
      </c>
    </row>
    <row r="64" spans="1:7" ht="39.75" customHeight="1">
      <c r="B64" s="16" t="s">
        <v>68</v>
      </c>
      <c r="C64" s="13" t="s">
        <v>50</v>
      </c>
      <c r="D64" s="14" t="s">
        <v>57</v>
      </c>
      <c r="E64" s="26">
        <v>2569.6999999999998</v>
      </c>
      <c r="F64" s="26">
        <v>642.29999999999995</v>
      </c>
      <c r="G64" s="28">
        <f t="shared" si="0"/>
        <v>24.995135618943845</v>
      </c>
    </row>
    <row r="65" spans="2:7">
      <c r="B65" s="16" t="s">
        <v>21</v>
      </c>
      <c r="C65" s="13" t="s">
        <v>50</v>
      </c>
      <c r="D65" s="14" t="s">
        <v>58</v>
      </c>
      <c r="E65" s="36">
        <v>90</v>
      </c>
      <c r="F65" s="36"/>
      <c r="G65" s="28">
        <f t="shared" si="0"/>
        <v>0</v>
      </c>
    </row>
    <row r="66" spans="2:7" ht="49.5" hidden="1" customHeight="1">
      <c r="B66" s="3" t="s">
        <v>81</v>
      </c>
      <c r="C66" s="21">
        <v>1400</v>
      </c>
      <c r="D66" s="22">
        <v>1403</v>
      </c>
      <c r="E66" s="45">
        <f>E68</f>
        <v>0</v>
      </c>
      <c r="F66" s="45"/>
      <c r="G66" s="28" t="e">
        <f t="shared" si="0"/>
        <v>#DIV/0!</v>
      </c>
    </row>
    <row r="67" spans="2:7" hidden="1">
      <c r="B67" s="39"/>
      <c r="C67" s="25"/>
      <c r="D67" s="25"/>
      <c r="E67" s="25"/>
      <c r="F67" s="25"/>
      <c r="G67" s="28" t="e">
        <f t="shared" si="0"/>
        <v>#DIV/0!</v>
      </c>
    </row>
    <row r="68" spans="2:7" ht="38.25" hidden="1">
      <c r="B68" s="40" t="s">
        <v>83</v>
      </c>
      <c r="C68" s="38">
        <v>1400</v>
      </c>
      <c r="D68" s="21">
        <v>1403</v>
      </c>
      <c r="E68" s="37"/>
      <c r="F68" s="37"/>
      <c r="G68" s="28" t="e">
        <f t="shared" si="0"/>
        <v>#DIV/0!</v>
      </c>
    </row>
    <row r="69" spans="2:7" s="51" customFormat="1" ht="25.5" hidden="1">
      <c r="B69" s="52" t="s">
        <v>94</v>
      </c>
      <c r="C69" s="50">
        <v>9900</v>
      </c>
      <c r="D69" s="50"/>
      <c r="E69" s="50">
        <f>E70</f>
        <v>0</v>
      </c>
      <c r="F69" s="50"/>
      <c r="G69" s="28" t="e">
        <f t="shared" si="0"/>
        <v>#DIV/0!</v>
      </c>
    </row>
    <row r="70" spans="2:7" hidden="1">
      <c r="B70" s="49" t="s">
        <v>93</v>
      </c>
      <c r="C70" s="49">
        <v>9900</v>
      </c>
      <c r="D70" s="49">
        <v>9999</v>
      </c>
      <c r="E70" s="49"/>
      <c r="F70" s="49"/>
      <c r="G70" s="28" t="e">
        <f t="shared" si="0"/>
        <v>#DIV/0!</v>
      </c>
    </row>
  </sheetData>
  <mergeCells count="20">
    <mergeCell ref="B14:G14"/>
    <mergeCell ref="B1:G1"/>
    <mergeCell ref="B2:G2"/>
    <mergeCell ref="B3:G3"/>
    <mergeCell ref="B4:G4"/>
    <mergeCell ref="B5:G5"/>
    <mergeCell ref="B6:G6"/>
    <mergeCell ref="B10:G10"/>
    <mergeCell ref="B11:G11"/>
    <mergeCell ref="B12:G12"/>
    <mergeCell ref="B13:G13"/>
    <mergeCell ref="B15:G15"/>
    <mergeCell ref="B16:G16"/>
    <mergeCell ref="B17:G17"/>
    <mergeCell ref="B18:G18"/>
    <mergeCell ref="B19:B22"/>
    <mergeCell ref="C19:C22"/>
    <mergeCell ref="D19:D22"/>
    <mergeCell ref="E19:G20"/>
    <mergeCell ref="E21:G21"/>
  </mergeCells>
  <pageMargins left="0.11811023622047245" right="0.11811023622047245" top="0.15748031496062992" bottom="0.15748031496062992" header="0.11811023622047245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1 квартал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Admin</cp:lastModifiedBy>
  <cp:lastPrinted>2020-07-08T08:32:21Z</cp:lastPrinted>
  <dcterms:created xsi:type="dcterms:W3CDTF">2004-10-22T12:41:04Z</dcterms:created>
  <dcterms:modified xsi:type="dcterms:W3CDTF">2020-07-15T08:10:25Z</dcterms:modified>
</cp:coreProperties>
</file>