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390" windowHeight="8640"/>
  </bookViews>
  <sheets>
    <sheet name="бюджет 2021-2023 год 1 чтение" sheetId="91" r:id="rId1"/>
  </sheets>
  <calcPr calcId="125725"/>
</workbook>
</file>

<file path=xl/calcChain.xml><?xml version="1.0" encoding="utf-8"?>
<calcChain xmlns="http://schemas.openxmlformats.org/spreadsheetml/2006/main">
  <c r="I50" i="91"/>
  <c r="F50"/>
  <c r="E50"/>
  <c r="F26"/>
  <c r="G26"/>
  <c r="H26"/>
  <c r="I26"/>
  <c r="E26"/>
  <c r="F71" l="1"/>
  <c r="G71"/>
  <c r="H71"/>
  <c r="I71"/>
  <c r="E71"/>
  <c r="E68" l="1"/>
  <c r="I65"/>
  <c r="H65"/>
  <c r="G65"/>
  <c r="F65"/>
  <c r="E65"/>
  <c r="I62"/>
  <c r="H62"/>
  <c r="G62"/>
  <c r="F62"/>
  <c r="E62"/>
  <c r="I57"/>
  <c r="H57"/>
  <c r="G57"/>
  <c r="F57"/>
  <c r="E57"/>
  <c r="I54"/>
  <c r="H54"/>
  <c r="G54"/>
  <c r="F54"/>
  <c r="E54"/>
  <c r="I48"/>
  <c r="H48"/>
  <c r="G48"/>
  <c r="F48"/>
  <c r="E48"/>
  <c r="E25" s="1"/>
  <c r="I44"/>
  <c r="I43"/>
  <c r="H43"/>
  <c r="G43"/>
  <c r="F43"/>
  <c r="E43"/>
  <c r="I39"/>
  <c r="H39"/>
  <c r="G39"/>
  <c r="F39"/>
  <c r="E39"/>
  <c r="I37"/>
  <c r="H37"/>
  <c r="G37"/>
  <c r="F37"/>
  <c r="E37"/>
  <c r="I35"/>
  <c r="H35"/>
  <c r="G35"/>
  <c r="F35"/>
  <c r="E35"/>
  <c r="G25"/>
  <c r="F25" l="1"/>
  <c r="H25"/>
  <c r="I25"/>
</calcChain>
</file>

<file path=xl/sharedStrings.xml><?xml version="1.0" encoding="utf-8"?>
<sst xmlns="http://schemas.openxmlformats.org/spreadsheetml/2006/main" count="144" uniqueCount="102">
  <si>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</si>
  <si>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</si>
  <si>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</si>
  <si>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</si>
  <si>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</si>
  <si>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</si>
  <si>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</si>
  <si>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</si>
  <si>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</si>
  <si>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</si>
  <si>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</si>
  <si>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</si>
  <si>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</si>
  <si>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</si>
  <si>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</si>
  <si>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</si>
  <si>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</si>
  <si>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</si>
  <si>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</si>
  <si>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</si>
  <si>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 xml:space="preserve">                                                                                                                                                         Совета народных депутатов 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</si>
  <si>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</si>
  <si>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</si>
  <si>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</si>
  <si>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</si>
  <si>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</si>
  <si>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 xml:space="preserve">                                                                                                                       к решению Троснянского районного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</si>
  <si>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</si>
  <si>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</si>
  <si>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</si>
  <si>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</si>
  <si>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</si>
  <si>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</si>
  <si>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</si>
  <si>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</si>
  <si>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</si>
  <si>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</si>
  <si>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</si>
  <si>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</si>
  <si>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</si>
  <si>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</si>
  <si>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</si>
  <si>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</si>
  <si>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</si>
  <si>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</si>
  <si>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</si>
  <si>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</si>
  <si>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</si>
  <si>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</si>
  <si>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</si>
  <si>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</si>
  <si>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</si>
  <si>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</si>
  <si>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</si>
  <si>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</si>
  <si>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</si>
  <si>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</si>
  <si>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</si>
  <si>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</si>
  <si>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</si>
  <si>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</si>
  <si>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</si>
  <si>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</si>
  <si>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Обесспечение проведения выборов и референдумов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</si>
  <si>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</si>
  <si>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</si>
  <si>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</si>
  <si>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</si>
  <si>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</si>
  <si>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</si>
  <si>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</si>
  <si>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</si>
  <si>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</si>
  <si>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</si>
  <si>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</si>
  <si>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</si>
  <si>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</si>
  <si>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</si>
  <si>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</si>
  <si>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</si>
  <si>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</si>
  <si>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</si>
  <si>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>Наименвоание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</si>
  <si>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</si>
  <si>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</si>
  <si>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</si>
  <si>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Сумма (тыс.рублей)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</si>
  <si>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</si>
  <si>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</si>
  <si>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</si>
  <si>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</si>
  <si>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 xml:space="preserve"> </t>
  </si>
  <si>
    <t>2021 год</t>
  </si>
  <si>
    <t xml:space="preserve">"О бюджете Троснянского муниципального района </t>
  </si>
  <si>
    <t>2022 год</t>
  </si>
  <si>
    <t>Условно утвержденные расходы</t>
  </si>
  <si>
    <t>УСЛОВНО УТВЕРЖДЕННЫЕ РАСХОДЫ</t>
  </si>
  <si>
    <t xml:space="preserve">                                                                                                                                                 Приложение 8</t>
  </si>
  <si>
    <t xml:space="preserve">Распределение расходов бюджета Троснянского муниципального района на 2021 год и плановый период 2022 и 2023 годов по разделам и подразделам функциональной классификации расходов </t>
  </si>
  <si>
    <t xml:space="preserve">                                                                                                                           № ____ от __________   2020 года</t>
  </si>
  <si>
    <t>на 2020 год и на плановый период 2021-2023 годов"</t>
  </si>
  <si>
    <t>2023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</si>
</sst>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3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justify" vertical="top" wrapText="1"/>
    </xf>
    <xf numFmtId="0" fontId="2" fillId="0" borderId="2" xfId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Fill="1" applyBorder="1" applyAlignment="1" applyProtection="1">
      <alignment wrapText="1"/>
      <protection hidden="1"/>
    </xf>
    <xf numFmtId="49" fontId="2" fillId="0" borderId="3" xfId="1" applyNumberFormat="1" applyFont="1" applyFill="1" applyBorder="1" applyAlignment="1" applyProtection="1">
      <alignment horizontal="center" wrapText="1"/>
      <protection hidden="1"/>
    </xf>
    <xf numFmtId="49" fontId="2" fillId="0" borderId="4" xfId="0" applyNumberFormat="1" applyFont="1" applyBorder="1" applyAlignment="1">
      <alignment horizontal="center"/>
    </xf>
    <xf numFmtId="0" fontId="3" fillId="0" borderId="2" xfId="1" applyFont="1" applyFill="1" applyBorder="1" applyAlignment="1" applyProtection="1">
      <alignment horizontal="justify" wrapText="1"/>
      <protection hidden="1"/>
    </xf>
    <xf numFmtId="49" fontId="3" fillId="0" borderId="3" xfId="1" applyNumberFormat="1" applyFont="1" applyFill="1" applyBorder="1" applyAlignment="1" applyProtection="1">
      <alignment horizontal="center" wrapText="1"/>
      <protection hidden="1"/>
    </xf>
    <xf numFmtId="49" fontId="3" fillId="0" borderId="4" xfId="0" applyNumberFormat="1" applyFont="1" applyBorder="1" applyAlignment="1">
      <alignment horizontal="center"/>
    </xf>
    <xf numFmtId="49" fontId="3" fillId="0" borderId="5" xfId="1" applyNumberFormat="1" applyFont="1" applyFill="1" applyBorder="1" applyAlignment="1" applyProtection="1">
      <alignment horizont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3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Font="1" applyFill="1" applyBorder="1" applyAlignment="1" applyProtection="1">
      <alignment wrapText="1"/>
      <protection hidden="1"/>
    </xf>
    <xf numFmtId="49" fontId="2" fillId="0" borderId="4" xfId="1" applyNumberFormat="1" applyFont="1" applyFill="1" applyBorder="1" applyAlignment="1" applyProtection="1">
      <alignment horizontal="center" wrapText="1"/>
      <protection hidden="1"/>
    </xf>
    <xf numFmtId="49" fontId="2" fillId="0" borderId="6" xfId="1" applyNumberFormat="1" applyFont="1" applyFill="1" applyBorder="1" applyAlignment="1" applyProtection="1">
      <alignment horizontal="center" wrapText="1"/>
      <protection hidden="1"/>
    </xf>
    <xf numFmtId="49" fontId="2" fillId="0" borderId="7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165" fontId="2" fillId="0" borderId="2" xfId="0" applyNumberFormat="1" applyFont="1" applyBorder="1" applyAlignment="1">
      <alignment horizontal="right" vertical="top" wrapText="1"/>
    </xf>
    <xf numFmtId="0" fontId="0" fillId="0" borderId="2" xfId="0" applyBorder="1"/>
    <xf numFmtId="0" fontId="3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49" fontId="2" fillId="0" borderId="2" xfId="1" applyNumberFormat="1" applyFont="1" applyFill="1" applyBorder="1" applyAlignment="1" applyProtection="1">
      <alignment horizontal="center" wrapText="1"/>
      <protection hidden="1"/>
    </xf>
    <xf numFmtId="49" fontId="3" fillId="0" borderId="11" xfId="1" applyNumberFormat="1" applyFont="1" applyFill="1" applyBorder="1" applyAlignment="1" applyProtection="1">
      <alignment horizontal="center" wrapText="1"/>
      <protection hidden="1"/>
    </xf>
    <xf numFmtId="2" fontId="2" fillId="0" borderId="2" xfId="0" applyNumberFormat="1" applyFont="1" applyBorder="1" applyAlignment="1">
      <alignment horizontal="right" wrapText="1"/>
    </xf>
    <xf numFmtId="165" fontId="3" fillId="3" borderId="2" xfId="0" applyNumberFormat="1" applyFont="1" applyFill="1" applyBorder="1" applyAlignment="1">
      <alignment horizontal="right" vertical="top" wrapText="1"/>
    </xf>
    <xf numFmtId="2" fontId="3" fillId="0" borderId="2" xfId="0" applyNumberFormat="1" applyFont="1" applyBorder="1"/>
    <xf numFmtId="0" fontId="3" fillId="0" borderId="5" xfId="0" applyFont="1" applyBorder="1" applyAlignment="1">
      <alignment horizontal="center"/>
    </xf>
    <xf numFmtId="0" fontId="0" fillId="0" borderId="8" xfId="0" applyBorder="1"/>
    <xf numFmtId="0" fontId="3" fillId="0" borderId="2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Border="1" applyAlignment="1">
      <alignment vertical="top" wrapText="1"/>
    </xf>
    <xf numFmtId="0" fontId="3" fillId="0" borderId="0" xfId="0" applyNumberFormat="1" applyFont="1" applyBorder="1" applyAlignment="1"/>
    <xf numFmtId="2" fontId="3" fillId="3" borderId="2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 applyBorder="1"/>
    <xf numFmtId="0" fontId="2" fillId="0" borderId="11" xfId="1" applyFont="1" applyFill="1" applyBorder="1" applyAlignment="1" applyProtection="1">
      <alignment wrapText="1"/>
      <protection hidden="1"/>
    </xf>
    <xf numFmtId="165" fontId="3" fillId="0" borderId="2" xfId="0" applyNumberFormat="1" applyFont="1" applyBorder="1" applyAlignment="1">
      <alignment horizontal="right"/>
    </xf>
    <xf numFmtId="165" fontId="0" fillId="0" borderId="0" xfId="0" applyNumberFormat="1"/>
    <xf numFmtId="165" fontId="3" fillId="0" borderId="2" xfId="0" applyNumberFormat="1" applyFont="1" applyBorder="1" applyAlignment="1"/>
    <xf numFmtId="0" fontId="3" fillId="0" borderId="2" xfId="0" applyFont="1" applyBorder="1" applyAlignment="1"/>
    <xf numFmtId="165" fontId="3" fillId="0" borderId="2" xfId="0" applyNumberFormat="1" applyFont="1" applyBorder="1"/>
    <xf numFmtId="0" fontId="3" fillId="0" borderId="2" xfId="0" applyFont="1" applyBorder="1"/>
    <xf numFmtId="165" fontId="3" fillId="2" borderId="2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/>
    <xf numFmtId="0" fontId="6" fillId="0" borderId="0" xfId="0" applyFont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165" fontId="2" fillId="0" borderId="2" xfId="0" applyNumberFormat="1" applyFont="1" applyBorder="1"/>
    <xf numFmtId="0" fontId="2" fillId="0" borderId="0" xfId="0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8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2"/>
  <sheetViews>
    <sheetView tabSelected="1" zoomScaleNormal="100" workbookViewId="0">
      <selection activeCell="B1" sqref="B1:I1"/>
    </sheetView>
  </sheetViews>
  <sheetFormatPr defaultRowHeight="12.75"/>
  <cols>
    <col min="1" max="1" width="0.140625" customWidth="1"/>
    <col min="2" max="2" width="33.7109375" customWidth="1"/>
    <col min="3" max="3" width="7" customWidth="1"/>
    <col min="4" max="4" width="6.7109375" customWidth="1"/>
    <col min="5" max="5" width="11.85546875" customWidth="1"/>
    <col min="6" max="6" width="13.5703125" customWidth="1"/>
    <col min="7" max="8" width="8.7109375" hidden="1" customWidth="1"/>
    <col min="9" max="9" width="15.5703125" customWidth="1"/>
    <col min="10" max="10" width="2.42578125" hidden="1" customWidth="1"/>
    <col min="11" max="11" width="8.5703125" hidden="1" customWidth="1"/>
  </cols>
  <sheetData>
    <row r="1" spans="1:9">
      <c r="A1" s="1"/>
      <c r="B1" s="64" t="s">
        <v>97</v>
      </c>
      <c r="C1" s="64"/>
      <c r="D1" s="64"/>
      <c r="E1" s="64"/>
      <c r="F1" s="64"/>
      <c r="G1" s="64"/>
      <c r="H1" s="64"/>
      <c r="I1" s="64"/>
    </row>
    <row r="2" spans="1:9">
      <c r="A2" s="1"/>
      <c r="B2" s="64" t="s">
        <v>26</v>
      </c>
      <c r="C2" s="64"/>
      <c r="D2" s="64"/>
      <c r="E2" s="64"/>
      <c r="F2" s="64"/>
      <c r="G2" s="64"/>
      <c r="H2" s="64"/>
      <c r="I2" s="64"/>
    </row>
    <row r="3" spans="1:9">
      <c r="A3" s="1"/>
      <c r="B3" s="64" t="s">
        <v>20</v>
      </c>
      <c r="C3" s="64"/>
      <c r="D3" s="64"/>
      <c r="E3" s="64"/>
      <c r="F3" s="64"/>
      <c r="G3" s="64"/>
      <c r="H3" s="64"/>
      <c r="I3" s="64"/>
    </row>
    <row r="4" spans="1:9">
      <c r="A4" s="1"/>
      <c r="B4" s="65" t="s">
        <v>99</v>
      </c>
      <c r="C4" s="65"/>
      <c r="D4" s="65"/>
      <c r="E4" s="65"/>
      <c r="F4" s="65"/>
      <c r="G4" s="65"/>
      <c r="H4" s="65"/>
      <c r="I4" s="65"/>
    </row>
    <row r="5" spans="1:9">
      <c r="A5" s="1"/>
      <c r="B5" s="65" t="s">
        <v>93</v>
      </c>
      <c r="C5" s="65"/>
      <c r="D5" s="65"/>
      <c r="E5" s="65"/>
      <c r="F5" s="65"/>
      <c r="G5" s="65"/>
      <c r="H5" s="65"/>
      <c r="I5" s="65"/>
    </row>
    <row r="6" spans="1:9">
      <c r="A6" s="1"/>
      <c r="B6" s="65" t="s">
        <v>100</v>
      </c>
      <c r="C6" s="65"/>
      <c r="D6" s="65"/>
      <c r="E6" s="65"/>
      <c r="F6" s="65"/>
      <c r="G6" s="65"/>
      <c r="H6" s="65"/>
      <c r="I6" s="65"/>
    </row>
    <row r="7" spans="1:9">
      <c r="A7" s="1"/>
      <c r="B7" s="1"/>
      <c r="C7" s="47"/>
      <c r="D7" s="47"/>
      <c r="E7" s="47"/>
      <c r="F7" s="47"/>
      <c r="G7" s="47"/>
      <c r="H7" s="47"/>
      <c r="I7" s="47"/>
    </row>
    <row r="8" spans="1:9">
      <c r="A8" s="1"/>
      <c r="B8" s="1"/>
    </row>
    <row r="9" spans="1:9" ht="25.5" customHeight="1">
      <c r="A9" s="1"/>
      <c r="B9" s="66" t="s">
        <v>98</v>
      </c>
      <c r="C9" s="66"/>
      <c r="D9" s="66"/>
      <c r="E9" s="66"/>
      <c r="F9" s="66"/>
      <c r="G9" s="66"/>
      <c r="H9" s="66"/>
      <c r="I9" s="66"/>
    </row>
    <row r="10" spans="1:9" hidden="1">
      <c r="A10" s="1"/>
      <c r="B10" s="57"/>
      <c r="C10" s="57"/>
      <c r="D10" s="57"/>
      <c r="E10" s="57"/>
      <c r="F10" s="57"/>
      <c r="G10" s="57"/>
      <c r="H10" s="57"/>
      <c r="I10" s="57"/>
    </row>
    <row r="11" spans="1:9" hidden="1">
      <c r="A11" s="1"/>
      <c r="B11" s="45"/>
      <c r="C11" s="45"/>
      <c r="D11" s="45"/>
      <c r="E11" s="45"/>
      <c r="F11" s="45"/>
      <c r="G11" s="45"/>
      <c r="H11" s="45"/>
      <c r="I11" s="45"/>
    </row>
    <row r="12" spans="1:9">
      <c r="A12" s="1"/>
      <c r="B12" s="45"/>
      <c r="C12" s="45"/>
      <c r="D12" s="45"/>
      <c r="E12" s="45"/>
      <c r="F12" s="45"/>
      <c r="G12" s="45"/>
      <c r="H12" s="45"/>
      <c r="I12" s="45"/>
    </row>
    <row r="13" spans="1:9" hidden="1">
      <c r="A13" s="1"/>
      <c r="B13" s="67"/>
      <c r="C13" s="67"/>
      <c r="D13" s="67"/>
      <c r="E13" s="67"/>
      <c r="F13" s="67"/>
      <c r="G13" s="67"/>
      <c r="H13" s="67"/>
      <c r="I13" s="67"/>
    </row>
    <row r="14" spans="1:9" hidden="1">
      <c r="A14" s="1"/>
      <c r="B14" s="68"/>
      <c r="C14" s="68"/>
      <c r="D14" s="68"/>
      <c r="E14" s="68"/>
      <c r="F14" s="68"/>
      <c r="G14" s="68"/>
      <c r="H14" s="68"/>
      <c r="I14" s="68"/>
    </row>
    <row r="15" spans="1:9" hidden="1">
      <c r="A15" s="1"/>
      <c r="B15" s="63"/>
      <c r="C15" s="63"/>
      <c r="D15" s="63"/>
      <c r="E15" s="63"/>
      <c r="F15" s="63"/>
      <c r="G15" s="63"/>
      <c r="H15" s="63"/>
      <c r="I15" s="63"/>
    </row>
    <row r="16" spans="1:9" hidden="1">
      <c r="A16" s="1"/>
      <c r="B16" s="63"/>
      <c r="C16" s="63"/>
      <c r="D16" s="63"/>
      <c r="E16" s="63"/>
      <c r="F16" s="63"/>
      <c r="G16" s="63"/>
      <c r="H16" s="63"/>
      <c r="I16" s="63"/>
    </row>
    <row r="17" spans="1:11" hidden="1">
      <c r="A17" s="1"/>
      <c r="B17" s="63"/>
      <c r="C17" s="63"/>
      <c r="D17" s="63"/>
      <c r="E17" s="63"/>
      <c r="F17" s="63"/>
      <c r="G17" s="63"/>
      <c r="H17" s="63"/>
      <c r="I17" s="63"/>
    </row>
    <row r="18" spans="1:11" hidden="1">
      <c r="A18" s="1"/>
      <c r="B18" s="63"/>
      <c r="C18" s="63"/>
      <c r="D18" s="63"/>
      <c r="E18" s="63"/>
      <c r="F18" s="63"/>
      <c r="G18" s="63"/>
      <c r="H18" s="63"/>
      <c r="I18" s="63"/>
    </row>
    <row r="19" spans="1:11" hidden="1">
      <c r="A19" s="1"/>
      <c r="B19" s="63"/>
      <c r="C19" s="63"/>
      <c r="D19" s="63"/>
      <c r="E19" s="63"/>
      <c r="F19" s="63"/>
      <c r="G19" s="63"/>
      <c r="H19" s="63"/>
      <c r="I19" s="63"/>
    </row>
    <row r="20" spans="1:11" hidden="1">
      <c r="A20" s="1"/>
      <c r="B20" s="69"/>
      <c r="C20" s="69"/>
      <c r="D20" s="69"/>
      <c r="E20" s="69"/>
      <c r="F20" s="69"/>
      <c r="G20" s="69"/>
      <c r="H20" s="69"/>
      <c r="I20" s="69"/>
    </row>
    <row r="21" spans="1:11" hidden="1">
      <c r="A21" s="1"/>
      <c r="B21" s="70"/>
      <c r="C21" s="70"/>
      <c r="D21" s="70"/>
      <c r="E21" s="71"/>
      <c r="F21" s="71"/>
      <c r="G21" s="71"/>
      <c r="H21" s="71"/>
      <c r="I21" s="71"/>
    </row>
    <row r="22" spans="1:11" ht="12.75" customHeight="1">
      <c r="A22" s="1"/>
      <c r="B22" s="72" t="s">
        <v>82</v>
      </c>
      <c r="C22" s="72" t="s">
        <v>0</v>
      </c>
      <c r="D22" s="72" t="s">
        <v>1</v>
      </c>
      <c r="E22" s="75" t="s">
        <v>86</v>
      </c>
      <c r="F22" s="76"/>
      <c r="G22" s="76"/>
      <c r="H22" s="76"/>
      <c r="I22" s="77"/>
      <c r="K22" s="48"/>
    </row>
    <row r="23" spans="1:11" ht="6.75" customHeight="1">
      <c r="A23" s="1"/>
      <c r="B23" s="73"/>
      <c r="C23" s="73"/>
      <c r="D23" s="73"/>
      <c r="E23" s="78"/>
      <c r="F23" s="79"/>
      <c r="G23" s="79"/>
      <c r="H23" s="79"/>
      <c r="I23" s="80"/>
      <c r="K23" s="48"/>
    </row>
    <row r="24" spans="1:11">
      <c r="A24" s="1"/>
      <c r="B24" s="74"/>
      <c r="C24" s="74"/>
      <c r="D24" s="74"/>
      <c r="E24" s="61" t="s">
        <v>92</v>
      </c>
      <c r="F24" s="81" t="s">
        <v>94</v>
      </c>
      <c r="G24" s="82"/>
      <c r="H24" s="82"/>
      <c r="I24" s="61" t="s">
        <v>101</v>
      </c>
    </row>
    <row r="25" spans="1:11" ht="14.25" customHeight="1">
      <c r="A25" s="1"/>
      <c r="B25" s="4" t="s">
        <v>53</v>
      </c>
      <c r="C25" s="5"/>
      <c r="D25" s="6"/>
      <c r="E25" s="29">
        <f>E26+E35+E37+E39+E43+E48+E54+E57+E62+E65+E71</f>
        <v>150472.90000000002</v>
      </c>
      <c r="F25" s="29">
        <f>F26+F35+F37+F39+F43+F48+F54+F57+F62+F65+F71</f>
        <v>166272.30000000002</v>
      </c>
      <c r="G25" s="29">
        <f t="shared" ref="G25:I25" si="0">G26+G35+G37+G39+G43+G48+G54+G57+G62+G65+G71</f>
        <v>0</v>
      </c>
      <c r="H25" s="29">
        <f t="shared" si="0"/>
        <v>0</v>
      </c>
      <c r="I25" s="29">
        <f t="shared" si="0"/>
        <v>81837.900000000009</v>
      </c>
    </row>
    <row r="26" spans="1:11" ht="25.5">
      <c r="A26" s="2"/>
      <c r="B26" s="7" t="s">
        <v>73</v>
      </c>
      <c r="C26" s="8" t="s">
        <v>27</v>
      </c>
      <c r="D26" s="9" t="s">
        <v>27</v>
      </c>
      <c r="E26" s="29">
        <f>E27+E28+E29+E30+E31+E34+E33+E32</f>
        <v>23297</v>
      </c>
      <c r="F26" s="29">
        <f t="shared" ref="F26:I26" si="1">F27+F28+F29+F30+F31+F34+F33+F32</f>
        <v>22721</v>
      </c>
      <c r="G26" s="29">
        <f t="shared" si="1"/>
        <v>0</v>
      </c>
      <c r="H26" s="29">
        <f t="shared" si="1"/>
        <v>0</v>
      </c>
      <c r="I26" s="29">
        <f t="shared" si="1"/>
        <v>16223.3</v>
      </c>
    </row>
    <row r="27" spans="1:11" ht="38.25">
      <c r="A27" s="2"/>
      <c r="B27" s="10" t="s">
        <v>15</v>
      </c>
      <c r="C27" s="11" t="s">
        <v>27</v>
      </c>
      <c r="D27" s="12" t="s">
        <v>28</v>
      </c>
      <c r="E27" s="30">
        <v>1140</v>
      </c>
      <c r="F27" s="52">
        <v>1140</v>
      </c>
      <c r="G27" s="52"/>
      <c r="H27" s="52"/>
      <c r="I27" s="30">
        <v>887</v>
      </c>
    </row>
    <row r="28" spans="1:11" ht="63.75">
      <c r="A28" s="2"/>
      <c r="B28" s="10" t="s">
        <v>16</v>
      </c>
      <c r="C28" s="11" t="s">
        <v>27</v>
      </c>
      <c r="D28" s="12" t="s">
        <v>29</v>
      </c>
      <c r="E28" s="30">
        <v>300</v>
      </c>
      <c r="F28" s="52">
        <v>300</v>
      </c>
      <c r="G28" s="52"/>
      <c r="H28" s="52"/>
      <c r="I28" s="30">
        <v>230</v>
      </c>
    </row>
    <row r="29" spans="1:11" ht="76.5">
      <c r="A29" s="1"/>
      <c r="B29" s="10" t="s">
        <v>17</v>
      </c>
      <c r="C29" s="13" t="s">
        <v>27</v>
      </c>
      <c r="D29" s="14" t="s">
        <v>31</v>
      </c>
      <c r="E29" s="27">
        <v>10032</v>
      </c>
      <c r="F29" s="52">
        <v>10032</v>
      </c>
      <c r="G29" s="52"/>
      <c r="H29" s="52"/>
      <c r="I29" s="30">
        <v>7300</v>
      </c>
    </row>
    <row r="30" spans="1:11">
      <c r="A30" s="1"/>
      <c r="B30" s="42" t="s">
        <v>84</v>
      </c>
      <c r="C30" s="43" t="s">
        <v>27</v>
      </c>
      <c r="D30" s="43" t="s">
        <v>85</v>
      </c>
      <c r="E30" s="30">
        <v>1.6</v>
      </c>
      <c r="F30" s="52">
        <v>38.6</v>
      </c>
      <c r="G30" s="52"/>
      <c r="H30" s="52"/>
      <c r="I30" s="30"/>
    </row>
    <row r="31" spans="1:11" ht="51">
      <c r="A31" s="1"/>
      <c r="B31" s="10" t="s">
        <v>18</v>
      </c>
      <c r="C31" s="13" t="s">
        <v>27</v>
      </c>
      <c r="D31" s="14" t="s">
        <v>30</v>
      </c>
      <c r="E31" s="30">
        <v>3457</v>
      </c>
      <c r="F31" s="52">
        <v>3457</v>
      </c>
      <c r="G31" s="52"/>
      <c r="H31" s="52"/>
      <c r="I31" s="30">
        <v>2889</v>
      </c>
    </row>
    <row r="32" spans="1:11" ht="25.5">
      <c r="A32" s="1"/>
      <c r="B32" s="10" t="s">
        <v>63</v>
      </c>
      <c r="C32" s="13" t="s">
        <v>27</v>
      </c>
      <c r="D32" s="14" t="s">
        <v>62</v>
      </c>
      <c r="E32" s="27">
        <v>613</v>
      </c>
      <c r="F32" s="53"/>
      <c r="G32" s="53"/>
      <c r="H32" s="53"/>
      <c r="I32" s="30"/>
    </row>
    <row r="33" spans="1:10">
      <c r="A33" s="1"/>
      <c r="B33" s="10" t="s">
        <v>2</v>
      </c>
      <c r="C33" s="13" t="s">
        <v>27</v>
      </c>
      <c r="D33" s="14" t="s">
        <v>32</v>
      </c>
      <c r="E33" s="30">
        <v>100</v>
      </c>
      <c r="F33" s="52">
        <v>100</v>
      </c>
      <c r="G33" s="52"/>
      <c r="H33" s="52"/>
      <c r="I33" s="30">
        <v>100</v>
      </c>
    </row>
    <row r="34" spans="1:10" ht="18" customHeight="1">
      <c r="A34" s="1"/>
      <c r="B34" s="10" t="s">
        <v>67</v>
      </c>
      <c r="C34" s="11" t="s">
        <v>27</v>
      </c>
      <c r="D34" s="15" t="s">
        <v>33</v>
      </c>
      <c r="E34" s="27">
        <v>7653.4</v>
      </c>
      <c r="F34" s="54">
        <v>7653.4</v>
      </c>
      <c r="G34" s="54"/>
      <c r="H34" s="54"/>
      <c r="I34" s="30">
        <v>4817.3</v>
      </c>
    </row>
    <row r="35" spans="1:10" ht="16.5" customHeight="1">
      <c r="A35" s="2"/>
      <c r="B35" s="7" t="s">
        <v>74</v>
      </c>
      <c r="C35" s="8" t="s">
        <v>60</v>
      </c>
      <c r="D35" s="17" t="s">
        <v>60</v>
      </c>
      <c r="E35" s="23">
        <f>E36</f>
        <v>769.3</v>
      </c>
      <c r="F35" s="23">
        <f t="shared" ref="F35:I35" si="2">F36</f>
        <v>791.4</v>
      </c>
      <c r="G35" s="23">
        <f t="shared" si="2"/>
        <v>0</v>
      </c>
      <c r="H35" s="23">
        <f t="shared" si="2"/>
        <v>0</v>
      </c>
      <c r="I35" s="23">
        <f t="shared" si="2"/>
        <v>0</v>
      </c>
    </row>
    <row r="36" spans="1:10" ht="18.75" customHeight="1">
      <c r="A36" s="1"/>
      <c r="B36" s="16" t="s">
        <v>25</v>
      </c>
      <c r="C36" s="11" t="s">
        <v>60</v>
      </c>
      <c r="D36" s="15" t="s">
        <v>61</v>
      </c>
      <c r="E36" s="24">
        <v>769.3</v>
      </c>
      <c r="F36" s="55">
        <v>791.4</v>
      </c>
      <c r="G36" s="55"/>
      <c r="H36" s="55"/>
      <c r="I36" s="30"/>
    </row>
    <row r="37" spans="1:10" ht="39.75" customHeight="1">
      <c r="A37" s="1"/>
      <c r="B37" s="32" t="s">
        <v>69</v>
      </c>
      <c r="C37" s="34" t="s">
        <v>71</v>
      </c>
      <c r="D37" s="17" t="s">
        <v>71</v>
      </c>
      <c r="E37" s="29">
        <f>E38</f>
        <v>2297</v>
      </c>
      <c r="F37" s="29">
        <f t="shared" ref="F37:I37" si="3">F38</f>
        <v>2297</v>
      </c>
      <c r="G37" s="29">
        <f t="shared" si="3"/>
        <v>0</v>
      </c>
      <c r="H37" s="29">
        <f t="shared" si="3"/>
        <v>0</v>
      </c>
      <c r="I37" s="29">
        <f t="shared" si="3"/>
        <v>1755</v>
      </c>
    </row>
    <row r="38" spans="1:10" ht="51">
      <c r="A38" s="1"/>
      <c r="B38" s="33" t="s">
        <v>70</v>
      </c>
      <c r="C38" s="35" t="s">
        <v>71</v>
      </c>
      <c r="D38" s="15" t="s">
        <v>72</v>
      </c>
      <c r="E38" s="30">
        <v>2297</v>
      </c>
      <c r="F38" s="54">
        <v>2297</v>
      </c>
      <c r="G38" s="54"/>
      <c r="H38" s="54"/>
      <c r="I38" s="30">
        <v>1755</v>
      </c>
      <c r="J38" s="51" t="s">
        <v>91</v>
      </c>
    </row>
    <row r="39" spans="1:10">
      <c r="A39" s="1"/>
      <c r="B39" s="7" t="s">
        <v>75</v>
      </c>
      <c r="C39" s="8" t="s">
        <v>34</v>
      </c>
      <c r="D39" s="9" t="s">
        <v>34</v>
      </c>
      <c r="E39" s="25">
        <f>E40+E41+E42</f>
        <v>20414.2</v>
      </c>
      <c r="F39" s="25">
        <f t="shared" ref="F39:I39" si="4">F40+F41+F42</f>
        <v>20781.7</v>
      </c>
      <c r="G39" s="25">
        <f t="shared" si="4"/>
        <v>0</v>
      </c>
      <c r="H39" s="25">
        <f t="shared" si="4"/>
        <v>0</v>
      </c>
      <c r="I39" s="25">
        <f t="shared" si="4"/>
        <v>13655.1</v>
      </c>
    </row>
    <row r="40" spans="1:10">
      <c r="A40" s="1"/>
      <c r="B40" s="16" t="s">
        <v>12</v>
      </c>
      <c r="C40" s="13" t="s">
        <v>34</v>
      </c>
      <c r="D40" s="14" t="s">
        <v>35</v>
      </c>
      <c r="E40" s="31">
        <v>2000</v>
      </c>
      <c r="F40" s="54">
        <v>2000</v>
      </c>
      <c r="G40" s="54"/>
      <c r="H40" s="54"/>
      <c r="I40" s="30">
        <v>1500</v>
      </c>
    </row>
    <row r="41" spans="1:10" ht="15" customHeight="1">
      <c r="A41" s="1"/>
      <c r="B41" s="16" t="s">
        <v>22</v>
      </c>
      <c r="C41" s="11" t="s">
        <v>34</v>
      </c>
      <c r="D41" s="15" t="s">
        <v>36</v>
      </c>
      <c r="E41" s="27">
        <v>18314.2</v>
      </c>
      <c r="F41" s="52">
        <v>18681.7</v>
      </c>
      <c r="G41" s="52"/>
      <c r="H41" s="52"/>
      <c r="I41" s="30">
        <v>12055.1</v>
      </c>
    </row>
    <row r="42" spans="1:10" ht="25.5">
      <c r="A42" s="1"/>
      <c r="B42" s="16" t="s">
        <v>3</v>
      </c>
      <c r="C42" s="11" t="s">
        <v>34</v>
      </c>
      <c r="D42" s="15" t="s">
        <v>37</v>
      </c>
      <c r="E42" s="30">
        <v>100</v>
      </c>
      <c r="F42" s="54">
        <v>100</v>
      </c>
      <c r="G42" s="54"/>
      <c r="H42" s="54"/>
      <c r="I42" s="30">
        <v>100</v>
      </c>
    </row>
    <row r="43" spans="1:10" ht="25.5">
      <c r="A43" s="1"/>
      <c r="B43" s="7" t="s">
        <v>87</v>
      </c>
      <c r="C43" s="8" t="s">
        <v>59</v>
      </c>
      <c r="D43" s="17" t="s">
        <v>59</v>
      </c>
      <c r="E43" s="25">
        <f>E45+E46+E47</f>
        <v>1250</v>
      </c>
      <c r="F43" s="25">
        <f t="shared" ref="F43:I43" si="5">F45+F46+F47</f>
        <v>900</v>
      </c>
      <c r="G43" s="25">
        <f t="shared" si="5"/>
        <v>0</v>
      </c>
      <c r="H43" s="25">
        <f t="shared" si="5"/>
        <v>0</v>
      </c>
      <c r="I43" s="25">
        <f t="shared" si="5"/>
        <v>700</v>
      </c>
    </row>
    <row r="44" spans="1:10" hidden="1">
      <c r="A44" s="1"/>
      <c r="B44" s="16" t="s">
        <v>8</v>
      </c>
      <c r="C44" s="13" t="s">
        <v>59</v>
      </c>
      <c r="D44" s="14" t="s">
        <v>54</v>
      </c>
      <c r="E44" s="24"/>
      <c r="F44" s="54"/>
      <c r="G44" s="54"/>
      <c r="H44" s="54"/>
      <c r="I44" s="29" t="e">
        <f>F44/E44*100</f>
        <v>#DIV/0!</v>
      </c>
    </row>
    <row r="45" spans="1:10">
      <c r="A45" s="1"/>
      <c r="B45" s="16" t="s">
        <v>66</v>
      </c>
      <c r="C45" s="11" t="s">
        <v>59</v>
      </c>
      <c r="D45" s="15" t="s">
        <v>54</v>
      </c>
      <c r="E45" s="31">
        <v>300</v>
      </c>
      <c r="F45" s="54">
        <v>300</v>
      </c>
      <c r="G45" s="54"/>
      <c r="H45" s="54"/>
      <c r="I45" s="30">
        <v>300</v>
      </c>
    </row>
    <row r="46" spans="1:10">
      <c r="A46" s="1"/>
      <c r="B46" s="16" t="s">
        <v>9</v>
      </c>
      <c r="C46" s="11" t="s">
        <v>59</v>
      </c>
      <c r="D46" s="15" t="s">
        <v>55</v>
      </c>
      <c r="E46" s="31">
        <v>100</v>
      </c>
      <c r="F46" s="54">
        <v>100</v>
      </c>
      <c r="G46" s="54"/>
      <c r="H46" s="54"/>
      <c r="I46" s="30">
        <v>50</v>
      </c>
    </row>
    <row r="47" spans="1:10">
      <c r="A47" s="1"/>
      <c r="B47" s="16" t="s">
        <v>64</v>
      </c>
      <c r="C47" s="11" t="s">
        <v>59</v>
      </c>
      <c r="D47" s="15" t="s">
        <v>65</v>
      </c>
      <c r="E47" s="31">
        <v>850</v>
      </c>
      <c r="F47" s="54">
        <v>500</v>
      </c>
      <c r="G47" s="54"/>
      <c r="H47" s="54"/>
      <c r="I47" s="30">
        <v>350</v>
      </c>
    </row>
    <row r="48" spans="1:10">
      <c r="A48" s="1"/>
      <c r="B48" s="7" t="s">
        <v>76</v>
      </c>
      <c r="C48" s="8" t="s">
        <v>51</v>
      </c>
      <c r="D48" s="17" t="s">
        <v>51</v>
      </c>
      <c r="E48" s="25">
        <f>E49+E50+E52+E53+E51</f>
        <v>85448.2</v>
      </c>
      <c r="F48" s="25">
        <f t="shared" ref="F48:I48" si="6">F49+F50+F52+F53+F51</f>
        <v>98996</v>
      </c>
      <c r="G48" s="25">
        <f t="shared" si="6"/>
        <v>0</v>
      </c>
      <c r="H48" s="25">
        <f t="shared" si="6"/>
        <v>0</v>
      </c>
      <c r="I48" s="25">
        <f t="shared" si="6"/>
        <v>36687.599999999999</v>
      </c>
    </row>
    <row r="49" spans="1:9">
      <c r="A49" s="1"/>
      <c r="B49" s="16" t="s">
        <v>4</v>
      </c>
      <c r="C49" s="13" t="s">
        <v>51</v>
      </c>
      <c r="D49" s="14" t="s">
        <v>38</v>
      </c>
      <c r="E49" s="44">
        <v>6550</v>
      </c>
      <c r="F49" s="54">
        <v>7576.8</v>
      </c>
      <c r="G49" s="54"/>
      <c r="H49" s="54"/>
      <c r="I49" s="30">
        <v>3400</v>
      </c>
    </row>
    <row r="50" spans="1:9">
      <c r="A50" s="1"/>
      <c r="B50" s="16" t="s">
        <v>5</v>
      </c>
      <c r="C50" s="13" t="s">
        <v>51</v>
      </c>
      <c r="D50" s="14" t="s">
        <v>39</v>
      </c>
      <c r="E50" s="31">
        <f>67923.2</f>
        <v>67923.199999999997</v>
      </c>
      <c r="F50" s="56">
        <f>80126.7+367.5</f>
        <v>80494.2</v>
      </c>
      <c r="G50" s="56"/>
      <c r="H50" s="56"/>
      <c r="I50" s="30">
        <f>24548.8+740.9</f>
        <v>25289.7</v>
      </c>
    </row>
    <row r="51" spans="1:9" ht="13.5" customHeight="1">
      <c r="A51" s="1"/>
      <c r="B51" s="16" t="s">
        <v>88</v>
      </c>
      <c r="C51" s="13" t="s">
        <v>51</v>
      </c>
      <c r="D51" s="14" t="s">
        <v>89</v>
      </c>
      <c r="E51" s="31">
        <v>6484</v>
      </c>
      <c r="F51" s="56">
        <v>6434</v>
      </c>
      <c r="G51" s="56"/>
      <c r="H51" s="56"/>
      <c r="I51" s="30">
        <v>4691.8999999999996</v>
      </c>
    </row>
    <row r="52" spans="1:9" ht="25.5">
      <c r="A52" s="1"/>
      <c r="B52" s="16" t="s">
        <v>6</v>
      </c>
      <c r="C52" s="13" t="s">
        <v>51</v>
      </c>
      <c r="D52" s="14" t="s">
        <v>40</v>
      </c>
      <c r="E52" s="30">
        <v>806</v>
      </c>
      <c r="F52" s="52">
        <v>806</v>
      </c>
      <c r="G52" s="52"/>
      <c r="H52" s="52"/>
      <c r="I52" s="30">
        <v>706</v>
      </c>
    </row>
    <row r="53" spans="1:9" ht="13.5" customHeight="1">
      <c r="A53" s="1"/>
      <c r="B53" s="16" t="s">
        <v>10</v>
      </c>
      <c r="C53" s="11" t="s">
        <v>51</v>
      </c>
      <c r="D53" s="15" t="s">
        <v>41</v>
      </c>
      <c r="E53" s="30">
        <v>3685</v>
      </c>
      <c r="F53" s="52">
        <v>3685</v>
      </c>
      <c r="G53" s="52"/>
      <c r="H53" s="52"/>
      <c r="I53" s="30">
        <v>2600</v>
      </c>
    </row>
    <row r="54" spans="1:9">
      <c r="A54" s="1"/>
      <c r="B54" s="7" t="s">
        <v>77</v>
      </c>
      <c r="C54" s="8" t="s">
        <v>42</v>
      </c>
      <c r="D54" s="17" t="s">
        <v>42</v>
      </c>
      <c r="E54" s="29">
        <f>E55+E56</f>
        <v>7108.9</v>
      </c>
      <c r="F54" s="28">
        <f t="shared" ref="F54:I54" si="7">F55+F56</f>
        <v>6858.9</v>
      </c>
      <c r="G54" s="28">
        <f t="shared" si="7"/>
        <v>0</v>
      </c>
      <c r="H54" s="28">
        <f t="shared" si="7"/>
        <v>0</v>
      </c>
      <c r="I54" s="28">
        <f t="shared" si="7"/>
        <v>5684.8</v>
      </c>
    </row>
    <row r="55" spans="1:9">
      <c r="A55" s="1"/>
      <c r="B55" s="16" t="s">
        <v>7</v>
      </c>
      <c r="C55" s="13" t="s">
        <v>42</v>
      </c>
      <c r="D55" s="14" t="s">
        <v>43</v>
      </c>
      <c r="E55" s="31">
        <v>6288.9</v>
      </c>
      <c r="F55" s="54">
        <v>6038.9</v>
      </c>
      <c r="G55" s="54"/>
      <c r="H55" s="54"/>
      <c r="I55" s="30">
        <v>4964.8</v>
      </c>
    </row>
    <row r="56" spans="1:9" ht="25.5">
      <c r="A56" s="1"/>
      <c r="B56" s="16" t="s">
        <v>24</v>
      </c>
      <c r="C56" s="11" t="s">
        <v>42</v>
      </c>
      <c r="D56" s="15" t="s">
        <v>44</v>
      </c>
      <c r="E56" s="31">
        <v>820</v>
      </c>
      <c r="F56" s="54">
        <v>820</v>
      </c>
      <c r="G56" s="54"/>
      <c r="H56" s="54"/>
      <c r="I56" s="30">
        <v>720</v>
      </c>
    </row>
    <row r="57" spans="1:9">
      <c r="A57" s="1"/>
      <c r="B57" s="7" t="s">
        <v>78</v>
      </c>
      <c r="C57" s="8" t="s">
        <v>45</v>
      </c>
      <c r="D57" s="17" t="s">
        <v>45</v>
      </c>
      <c r="E57" s="25">
        <f>E58+E59+E60+E61</f>
        <v>7167.7</v>
      </c>
      <c r="F57" s="25">
        <f t="shared" ref="F57:I57" si="8">F58+F59+F60+F61</f>
        <v>7752.7</v>
      </c>
      <c r="G57" s="25">
        <f t="shared" si="8"/>
        <v>0</v>
      </c>
      <c r="H57" s="25">
        <f t="shared" si="8"/>
        <v>0</v>
      </c>
      <c r="I57" s="25">
        <f t="shared" si="8"/>
        <v>674.5</v>
      </c>
    </row>
    <row r="58" spans="1:9">
      <c r="A58" s="1"/>
      <c r="B58" s="16" t="s">
        <v>11</v>
      </c>
      <c r="C58" s="11" t="s">
        <v>45</v>
      </c>
      <c r="D58" s="15" t="s">
        <v>46</v>
      </c>
      <c r="E58" s="31">
        <v>794.5</v>
      </c>
      <c r="F58" s="54">
        <v>794.5</v>
      </c>
      <c r="G58" s="54"/>
      <c r="H58" s="54"/>
      <c r="I58" s="30">
        <v>674.5</v>
      </c>
    </row>
    <row r="59" spans="1:9" ht="17.25" customHeight="1">
      <c r="A59" s="1"/>
      <c r="B59" s="16" t="s">
        <v>13</v>
      </c>
      <c r="C59" s="13" t="s">
        <v>45</v>
      </c>
      <c r="D59" s="14" t="s">
        <v>56</v>
      </c>
      <c r="E59" s="24"/>
      <c r="F59" s="54">
        <v>585</v>
      </c>
      <c r="G59" s="54"/>
      <c r="H59" s="54"/>
      <c r="I59" s="30"/>
    </row>
    <row r="60" spans="1:9">
      <c r="A60" s="1"/>
      <c r="B60" s="16" t="s">
        <v>19</v>
      </c>
      <c r="C60" s="13" t="s">
        <v>45</v>
      </c>
      <c r="D60" s="14" t="s">
        <v>47</v>
      </c>
      <c r="E60" s="31">
        <v>5636.4</v>
      </c>
      <c r="F60" s="54">
        <v>5636.4</v>
      </c>
      <c r="G60" s="54"/>
      <c r="H60" s="54"/>
      <c r="I60" s="30"/>
    </row>
    <row r="61" spans="1:9" ht="12" customHeight="1">
      <c r="A61" s="1"/>
      <c r="B61" s="16" t="s">
        <v>14</v>
      </c>
      <c r="C61" s="11" t="s">
        <v>45</v>
      </c>
      <c r="D61" s="15" t="s">
        <v>48</v>
      </c>
      <c r="E61" s="24">
        <v>736.8</v>
      </c>
      <c r="F61" s="55">
        <v>736.8</v>
      </c>
      <c r="G61" s="55"/>
      <c r="H61" s="55"/>
      <c r="I61" s="30"/>
    </row>
    <row r="62" spans="1:9" ht="14.25" customHeight="1">
      <c r="A62" s="1"/>
      <c r="B62" s="7" t="s">
        <v>79</v>
      </c>
      <c r="C62" s="8" t="s">
        <v>52</v>
      </c>
      <c r="D62" s="17" t="s">
        <v>49</v>
      </c>
      <c r="E62" s="25">
        <f>E63+E64</f>
        <v>100</v>
      </c>
      <c r="F62" s="25">
        <f>F63+F64</f>
        <v>100</v>
      </c>
      <c r="G62" s="25">
        <f>G63+G64</f>
        <v>0</v>
      </c>
      <c r="H62" s="25">
        <f>H63+H64</f>
        <v>0</v>
      </c>
      <c r="I62" s="25">
        <f t="shared" ref="I62" si="9">I63</f>
        <v>100</v>
      </c>
    </row>
    <row r="63" spans="1:9">
      <c r="A63" s="1"/>
      <c r="B63" s="16" t="s">
        <v>23</v>
      </c>
      <c r="C63" s="13" t="s">
        <v>52</v>
      </c>
      <c r="D63" s="14" t="s">
        <v>49</v>
      </c>
      <c r="E63" s="31">
        <v>100</v>
      </c>
      <c r="F63" s="54">
        <v>100</v>
      </c>
      <c r="G63" s="54"/>
      <c r="H63" s="54"/>
      <c r="I63" s="30">
        <v>100</v>
      </c>
    </row>
    <row r="64" spans="1:9">
      <c r="B64" s="20" t="s">
        <v>90</v>
      </c>
      <c r="C64" s="21">
        <v>1100</v>
      </c>
      <c r="D64" s="21">
        <v>1102</v>
      </c>
      <c r="E64" s="24"/>
      <c r="F64" s="50"/>
      <c r="G64" s="50"/>
      <c r="H64" s="50"/>
      <c r="I64" s="29"/>
    </row>
    <row r="65" spans="2:9" ht="63.75">
      <c r="B65" s="49" t="s">
        <v>80</v>
      </c>
      <c r="C65" s="18" t="s">
        <v>50</v>
      </c>
      <c r="D65" s="19" t="s">
        <v>50</v>
      </c>
      <c r="E65" s="36">
        <f>E66+E67+E70</f>
        <v>2620.6</v>
      </c>
      <c r="F65" s="36">
        <f t="shared" ref="F65:I65" si="10">F66+F67+F70</f>
        <v>2620.6</v>
      </c>
      <c r="G65" s="36">
        <f t="shared" si="10"/>
        <v>0</v>
      </c>
      <c r="H65" s="36">
        <f t="shared" si="10"/>
        <v>0</v>
      </c>
      <c r="I65" s="36">
        <f t="shared" si="10"/>
        <v>2620.6</v>
      </c>
    </row>
    <row r="66" spans="2:9" ht="51">
      <c r="B66" s="16" t="s">
        <v>68</v>
      </c>
      <c r="C66" s="13" t="s">
        <v>50</v>
      </c>
      <c r="D66" s="14" t="s">
        <v>57</v>
      </c>
      <c r="E66" s="27">
        <v>2620.6</v>
      </c>
      <c r="F66" s="53">
        <v>2620.6</v>
      </c>
      <c r="G66" s="53"/>
      <c r="H66" s="53"/>
      <c r="I66" s="30">
        <v>2620.6</v>
      </c>
    </row>
    <row r="67" spans="2:9" hidden="1">
      <c r="B67" s="16" t="s">
        <v>21</v>
      </c>
      <c r="C67" s="13" t="s">
        <v>50</v>
      </c>
      <c r="D67" s="14" t="s">
        <v>58</v>
      </c>
      <c r="E67" s="37"/>
      <c r="F67" s="54"/>
      <c r="G67" s="54"/>
      <c r="H67" s="54"/>
      <c r="I67" s="30"/>
    </row>
    <row r="68" spans="2:9" ht="49.5" hidden="1" customHeight="1">
      <c r="B68" s="3" t="s">
        <v>81</v>
      </c>
      <c r="C68" s="21">
        <v>1400</v>
      </c>
      <c r="D68" s="22">
        <v>1403</v>
      </c>
      <c r="E68" s="46">
        <f>E70</f>
        <v>0</v>
      </c>
      <c r="F68" s="46"/>
      <c r="G68" s="46"/>
      <c r="H68" s="46"/>
      <c r="I68" s="30"/>
    </row>
    <row r="69" spans="2:9" hidden="1">
      <c r="B69" s="40"/>
      <c r="C69" s="26"/>
      <c r="D69" s="26"/>
      <c r="E69" s="26"/>
      <c r="F69" s="26"/>
      <c r="G69" s="26"/>
      <c r="H69" s="26"/>
      <c r="I69" s="30"/>
    </row>
    <row r="70" spans="2:9" ht="38.25" hidden="1">
      <c r="B70" s="41" t="s">
        <v>83</v>
      </c>
      <c r="C70" s="39">
        <v>1400</v>
      </c>
      <c r="D70" s="21">
        <v>1403</v>
      </c>
      <c r="E70" s="38"/>
      <c r="F70" s="38"/>
      <c r="G70" s="38"/>
      <c r="H70" s="38"/>
      <c r="I70" s="30"/>
    </row>
    <row r="71" spans="2:9" s="59" customFormat="1" ht="25.5">
      <c r="B71" s="60" t="s">
        <v>96</v>
      </c>
      <c r="C71" s="58">
        <v>9900</v>
      </c>
      <c r="D71" s="58"/>
      <c r="E71" s="62">
        <f>E72</f>
        <v>0</v>
      </c>
      <c r="F71" s="62">
        <f t="shared" ref="F71:I71" si="11">F72</f>
        <v>2453</v>
      </c>
      <c r="G71" s="62">
        <f t="shared" si="11"/>
        <v>0</v>
      </c>
      <c r="H71" s="62">
        <f t="shared" si="11"/>
        <v>0</v>
      </c>
      <c r="I71" s="62">
        <f t="shared" si="11"/>
        <v>3737</v>
      </c>
    </row>
    <row r="72" spans="2:9">
      <c r="B72" s="55" t="s">
        <v>95</v>
      </c>
      <c r="C72" s="55">
        <v>9900</v>
      </c>
      <c r="D72" s="55">
        <v>9999</v>
      </c>
      <c r="E72" s="54"/>
      <c r="F72" s="54">
        <v>2453</v>
      </c>
      <c r="G72" s="54"/>
      <c r="H72" s="54"/>
      <c r="I72" s="54">
        <v>3737</v>
      </c>
    </row>
  </sheetData>
  <mergeCells count="21">
    <mergeCell ref="B18:I18"/>
    <mergeCell ref="B19:I19"/>
    <mergeCell ref="B20:I20"/>
    <mergeCell ref="B21:I21"/>
    <mergeCell ref="B22:B24"/>
    <mergeCell ref="C22:C24"/>
    <mergeCell ref="D22:D24"/>
    <mergeCell ref="E22:I23"/>
    <mergeCell ref="F24:H24"/>
    <mergeCell ref="B17:I17"/>
    <mergeCell ref="B1:I1"/>
    <mergeCell ref="B2:I2"/>
    <mergeCell ref="B3:I3"/>
    <mergeCell ref="B4:I4"/>
    <mergeCell ref="B5:I5"/>
    <mergeCell ref="B6:I6"/>
    <mergeCell ref="B9:I9"/>
    <mergeCell ref="B13:I13"/>
    <mergeCell ref="B14:I14"/>
    <mergeCell ref="B15:I15"/>
    <mergeCell ref="B16:I16"/>
  </mergeCells>
  <pageMargins left="0.11811023622047245" right="0.11811023622047245" top="0.15748031496062992" bottom="0.15748031496062992" header="0.1181102362204724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2021-2023 год 1 чтение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Admin</cp:lastModifiedBy>
  <cp:lastPrinted>2020-11-12T10:23:53Z</cp:lastPrinted>
  <dcterms:created xsi:type="dcterms:W3CDTF">2004-10-22T12:41:04Z</dcterms:created>
  <dcterms:modified xsi:type="dcterms:W3CDTF">2020-11-12T12:55:36Z</dcterms:modified>
</cp:coreProperties>
</file>