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поправки март " sheetId="107" r:id="rId1"/>
  </sheets>
  <calcPr calcId="125725"/>
</workbook>
</file>

<file path=xl/calcChain.xml><?xml version="1.0" encoding="utf-8"?>
<calcChain xmlns="http://schemas.openxmlformats.org/spreadsheetml/2006/main">
  <c r="F61" i="107"/>
  <c r="F91"/>
  <c r="H91"/>
  <c r="I91"/>
  <c r="K91"/>
  <c r="L91"/>
  <c r="F85"/>
  <c r="H85"/>
  <c r="I85"/>
  <c r="K85"/>
  <c r="L85"/>
  <c r="F82"/>
  <c r="H82"/>
  <c r="I82"/>
  <c r="K82"/>
  <c r="L82"/>
  <c r="F77"/>
  <c r="H77"/>
  <c r="I77"/>
  <c r="K77"/>
  <c r="L77"/>
  <c r="F74"/>
  <c r="H74"/>
  <c r="I74"/>
  <c r="K74"/>
  <c r="L74"/>
  <c r="F68"/>
  <c r="H68"/>
  <c r="I68"/>
  <c r="K68"/>
  <c r="L68"/>
  <c r="H61"/>
  <c r="I61"/>
  <c r="K61"/>
  <c r="L61"/>
  <c r="F55"/>
  <c r="H55"/>
  <c r="I55"/>
  <c r="K55"/>
  <c r="L55"/>
  <c r="F53"/>
  <c r="H53"/>
  <c r="I53"/>
  <c r="K53"/>
  <c r="L53"/>
  <c r="F51"/>
  <c r="H51"/>
  <c r="I51"/>
  <c r="K51"/>
  <c r="L51"/>
  <c r="F42"/>
  <c r="H42"/>
  <c r="I42"/>
  <c r="K42"/>
  <c r="L42"/>
  <c r="I41" l="1"/>
  <c r="F41"/>
  <c r="L41"/>
  <c r="E42" l="1"/>
  <c r="G43"/>
  <c r="J43"/>
  <c r="M43"/>
  <c r="M44"/>
  <c r="M45"/>
  <c r="M46"/>
  <c r="M47"/>
  <c r="M48"/>
  <c r="M49"/>
  <c r="M50"/>
  <c r="M52"/>
  <c r="M51" s="1"/>
  <c r="M54"/>
  <c r="M53" s="1"/>
  <c r="M56"/>
  <c r="M57"/>
  <c r="M58"/>
  <c r="M59"/>
  <c r="M60"/>
  <c r="M62"/>
  <c r="M63"/>
  <c r="M64"/>
  <c r="M65"/>
  <c r="M67"/>
  <c r="M69"/>
  <c r="M70"/>
  <c r="M71"/>
  <c r="M72"/>
  <c r="M73"/>
  <c r="M75"/>
  <c r="M76"/>
  <c r="M78"/>
  <c r="M79"/>
  <c r="M80"/>
  <c r="M81"/>
  <c r="M83"/>
  <c r="M84"/>
  <c r="M86"/>
  <c r="M87"/>
  <c r="M89"/>
  <c r="M90"/>
  <c r="M92"/>
  <c r="M91" s="1"/>
  <c r="J44"/>
  <c r="J45"/>
  <c r="J46"/>
  <c r="J47"/>
  <c r="J48"/>
  <c r="J49"/>
  <c r="J50"/>
  <c r="J52"/>
  <c r="J51" s="1"/>
  <c r="J54"/>
  <c r="J53" s="1"/>
  <c r="J56"/>
  <c r="J57"/>
  <c r="J58"/>
  <c r="J59"/>
  <c r="J60"/>
  <c r="J63"/>
  <c r="J64"/>
  <c r="J65"/>
  <c r="J67"/>
  <c r="J69"/>
  <c r="J70"/>
  <c r="J71"/>
  <c r="J72"/>
  <c r="J73"/>
  <c r="J75"/>
  <c r="J74" s="1"/>
  <c r="J76"/>
  <c r="J78"/>
  <c r="J79"/>
  <c r="J80"/>
  <c r="J81"/>
  <c r="J83"/>
  <c r="J82" s="1"/>
  <c r="J84"/>
  <c r="J86"/>
  <c r="J87"/>
  <c r="J88"/>
  <c r="J89"/>
  <c r="J90"/>
  <c r="J92"/>
  <c r="J91" s="1"/>
  <c r="G47"/>
  <c r="G48"/>
  <c r="G49"/>
  <c r="G50"/>
  <c r="G52"/>
  <c r="G51" s="1"/>
  <c r="G54"/>
  <c r="G53" s="1"/>
  <c r="G56"/>
  <c r="G57"/>
  <c r="G58"/>
  <c r="G59"/>
  <c r="G60"/>
  <c r="G62"/>
  <c r="G63"/>
  <c r="G64"/>
  <c r="G65"/>
  <c r="G67"/>
  <c r="G69"/>
  <c r="G70"/>
  <c r="G71"/>
  <c r="G72"/>
  <c r="G73"/>
  <c r="G75"/>
  <c r="G74" s="1"/>
  <c r="G76"/>
  <c r="G78"/>
  <c r="G79"/>
  <c r="G80"/>
  <c r="G81"/>
  <c r="G83"/>
  <c r="G82" s="1"/>
  <c r="G84"/>
  <c r="G86"/>
  <c r="G87"/>
  <c r="G88"/>
  <c r="G89"/>
  <c r="G90"/>
  <c r="G92"/>
  <c r="G91" s="1"/>
  <c r="E51"/>
  <c r="E53"/>
  <c r="E55"/>
  <c r="E61"/>
  <c r="H62"/>
  <c r="J62" s="1"/>
  <c r="E66"/>
  <c r="G66" s="1"/>
  <c r="H66"/>
  <c r="H41" s="1"/>
  <c r="K66"/>
  <c r="K41" s="1"/>
  <c r="E68"/>
  <c r="E74"/>
  <c r="E77"/>
  <c r="E82"/>
  <c r="E85"/>
  <c r="K88"/>
  <c r="M88" s="1"/>
  <c r="E91"/>
  <c r="M66" l="1"/>
  <c r="J66"/>
  <c r="G85"/>
  <c r="G77"/>
  <c r="G61"/>
  <c r="G55"/>
  <c r="J85"/>
  <c r="J77"/>
  <c r="J61"/>
  <c r="J55"/>
  <c r="M68"/>
  <c r="J42"/>
  <c r="G68"/>
  <c r="J68"/>
  <c r="J41" s="1"/>
  <c r="M85"/>
  <c r="M82"/>
  <c r="M77"/>
  <c r="M74"/>
  <c r="M61"/>
  <c r="M55"/>
  <c r="M42"/>
  <c r="M41" s="1"/>
  <c r="E41"/>
  <c r="G46"/>
  <c r="G45" l="1"/>
  <c r="G44" l="1"/>
  <c r="G42" s="1"/>
  <c r="G41" s="1"/>
</calcChain>
</file>

<file path=xl/sharedStrings.xml><?xml version="1.0" encoding="utf-8"?>
<sst xmlns="http://schemas.openxmlformats.org/spreadsheetml/2006/main" count="171" uniqueCount="116">
  <si>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</si>
  <si>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</si>
  <si>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</si>
  <si>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</si>
  <si>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</si>
  <si>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</si>
  <si>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</si>
  <si>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</si>
  <si>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</si>
  <si>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</si>
  <si>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</si>
  <si>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</si>
  <si>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</si>
  <si>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</si>
  <si>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</si>
  <si>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</si>
  <si>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</si>
  <si>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</si>
  <si>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</si>
  <si>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</si>
  <si>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</si>
  <si>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</si>
  <si>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</si>
  <si>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</si>
  <si>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</si>
  <si>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</si>
  <si>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</si>
  <si>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</si>
  <si>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</si>
  <si>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</si>
  <si>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</si>
  <si>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</si>
  <si>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</si>
  <si>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</si>
  <si>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</si>
  <si>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</si>
  <si>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</si>
  <si>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</si>
  <si>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</si>
  <si>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</si>
  <si>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</si>
  <si>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</si>
  <si>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</si>
  <si>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</si>
  <si>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</si>
  <si>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</si>
  <si>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</si>
  <si>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</si>
  <si>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</si>
  <si>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</si>
  <si>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</si>
  <si>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</si>
  <si>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</si>
  <si>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</si>
  <si>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</si>
  <si>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</si>
  <si>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</si>
  <si>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</si>
  <si>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</si>
  <si>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</si>
  <si>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</si>
  <si>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</si>
  <si>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</si>
  <si>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</si>
  <si>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</si>
  <si>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</si>
  <si>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</si>
  <si>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</si>
  <si>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</si>
  <si>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</si>
  <si>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</si>
  <si>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</si>
  <si>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</si>
  <si>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</si>
  <si>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</si>
  <si>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</si>
  <si>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</si>
  <si>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</si>
  <si>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</si>
  <si>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</si>
  <si>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</si>
  <si>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</si>
  <si>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</si>
  <si>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</si>
  <si>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</si>
  <si>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</si>
  <si>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</si>
  <si>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2023 год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</si>
  <si>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</si>
  <si>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</si>
  <si>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</si>
  <si>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</si>
  <si>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</si>
  <si>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</si>
  <si>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</si>
  <si>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</si>
  <si>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</si>
  <si>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</si>
  <si>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</si>
  <si>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</si>
  <si>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</si>
  <si>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</si>
  <si>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</si>
  <si>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</si>
  <si>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</si>
  <si>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</si>
  <si>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</si>
  <si>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 xml:space="preserve">                                                         на 2023 год и на плановый период 2024-2025 годов"</t>
  </si>
  <si>
    <t xml:space="preserve">Распределение расходов бюджета Троснянского муниципального района на 2023 год и плановый период 2024 и 2025 годов по разделам и подразделам функциональной классификации расходов </t>
  </si>
  <si>
    <t>2025 год</t>
  </si>
  <si>
    <t>Утвержденный план</t>
  </si>
  <si>
    <t>Поправки</t>
  </si>
  <si>
    <t>Уточненный план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</si>
  <si>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</si>
  <si>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</si>
  <si>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"21" декабря 2022 года № 73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</si>
</sst>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/>
    <xf numFmtId="0" fontId="10" fillId="0" borderId="1" xfId="0" applyFont="1" applyBorder="1"/>
    <xf numFmtId="0" fontId="4" fillId="0" borderId="1" xfId="0" applyFont="1" applyBorder="1"/>
    <xf numFmtId="165" fontId="0" fillId="0" borderId="1" xfId="0" applyNumberFormat="1" applyBorder="1"/>
    <xf numFmtId="0" fontId="2" fillId="0" borderId="1" xfId="0" applyFont="1" applyBorder="1"/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/>
    <xf numFmtId="164" fontId="3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right"/>
    </xf>
  </cellXfs>
  <cellStyles count="23">
    <cellStyle name="Normal_для Игоря копия с внесенными уведомлениями напрямую без экономической классификации" xfId="1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2"/>
  <sheetViews>
    <sheetView tabSelected="1" topLeftCell="A10" zoomScale="130" zoomScaleNormal="130" zoomScaleSheetLayoutView="100" workbookViewId="0">
      <selection activeCell="B20" sqref="B20:M20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1.28515625" customWidth="1"/>
    <col min="6" max="6" width="9.5703125" customWidth="1"/>
    <col min="7" max="7" width="10.7109375" customWidth="1"/>
    <col min="8" max="8" width="10.28515625" customWidth="1"/>
    <col min="9" max="9" width="8.85546875" bestFit="1" customWidth="1"/>
    <col min="10" max="10" width="11.140625" customWidth="1"/>
    <col min="11" max="11" width="11.28515625" customWidth="1"/>
    <col min="12" max="12" width="10.5703125" customWidth="1"/>
    <col min="13" max="13" width="11.140625" customWidth="1"/>
  </cols>
  <sheetData>
    <row r="1" spans="1:13" hidden="1"/>
    <row r="2" spans="1:13" hidden="1">
      <c r="B2" s="71"/>
      <c r="C2" s="71"/>
      <c r="D2" s="71"/>
      <c r="E2" s="71"/>
      <c r="F2" s="71"/>
      <c r="G2" s="71"/>
      <c r="H2" s="71"/>
      <c r="I2" s="71"/>
      <c r="J2" s="71"/>
      <c r="K2" s="71"/>
    </row>
    <row r="3" spans="1:13" hidden="1"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3" hidden="1"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3" hidden="1"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3" hidden="1">
      <c r="B6" s="71"/>
      <c r="C6" s="71"/>
      <c r="D6" s="71"/>
      <c r="E6" s="71"/>
      <c r="F6" s="71"/>
      <c r="G6" s="71"/>
      <c r="H6" s="71"/>
      <c r="I6" s="71"/>
      <c r="J6" s="71"/>
      <c r="K6" s="71"/>
    </row>
    <row r="7" spans="1:13" hidden="1"/>
    <row r="8" spans="1:13" hidden="1"/>
    <row r="9" spans="1:13" hidden="1"/>
    <row r="10" spans="1:13"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13">
      <c r="D11" s="72" t="s">
        <v>114</v>
      </c>
      <c r="E11" s="72"/>
      <c r="F11" s="72"/>
      <c r="G11" s="72"/>
      <c r="H11" s="72"/>
      <c r="I11" s="72"/>
      <c r="J11" s="72"/>
      <c r="K11" s="72"/>
      <c r="L11" s="72"/>
      <c r="M11" s="72"/>
    </row>
    <row r="12" spans="1:13">
      <c r="D12" s="72" t="s">
        <v>96</v>
      </c>
      <c r="E12" s="72"/>
      <c r="F12" s="72"/>
      <c r="G12" s="72"/>
      <c r="H12" s="72"/>
      <c r="I12" s="72"/>
      <c r="J12" s="72"/>
      <c r="K12" s="72"/>
      <c r="L12" s="72"/>
      <c r="M12" s="72"/>
    </row>
    <row r="13" spans="1:13">
      <c r="D13" s="72" t="s">
        <v>95</v>
      </c>
      <c r="E13" s="72"/>
      <c r="F13" s="72"/>
      <c r="G13" s="72"/>
      <c r="H13" s="72"/>
      <c r="I13" s="72"/>
      <c r="J13" s="72"/>
      <c r="K13" s="72"/>
      <c r="L13" s="72"/>
      <c r="M13" s="72"/>
    </row>
    <row r="14" spans="1:13">
      <c r="D14" s="72" t="s">
        <v>113</v>
      </c>
      <c r="E14" s="72"/>
      <c r="F14" s="72"/>
      <c r="G14" s="72"/>
      <c r="H14" s="72"/>
      <c r="I14" s="72"/>
      <c r="J14" s="72"/>
      <c r="K14" s="72"/>
      <c r="L14" s="72"/>
      <c r="M14" s="72"/>
    </row>
    <row r="15" spans="1:13">
      <c r="D15" s="71"/>
      <c r="E15" s="71"/>
      <c r="F15" s="71"/>
      <c r="G15" s="71"/>
      <c r="H15" s="71"/>
      <c r="I15" s="71"/>
      <c r="J15" s="71"/>
      <c r="K15" s="71"/>
      <c r="L15" s="71"/>
      <c r="M15" s="71"/>
    </row>
    <row r="16" spans="1:13">
      <c r="A16" s="1"/>
      <c r="B16" s="74" t="s">
        <v>94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pans="1:13">
      <c r="A17" s="1"/>
      <c r="B17" s="75" t="s">
        <v>96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</row>
    <row r="18" spans="1:13">
      <c r="A18" s="1"/>
      <c r="B18" s="75" t="s">
        <v>95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>
      <c r="A19" s="1"/>
      <c r="B19" s="72" t="s">
        <v>115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</row>
    <row r="20" spans="1:13">
      <c r="A20" s="1"/>
      <c r="B20" s="72" t="s">
        <v>103</v>
      </c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</row>
    <row r="21" spans="1:13">
      <c r="A21" s="1"/>
      <c r="B21" s="72" t="s">
        <v>104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</row>
    <row r="22" spans="1:13">
      <c r="A22" s="1"/>
      <c r="B22" s="72" t="s">
        <v>107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</row>
    <row r="23" spans="1:13">
      <c r="A23" s="1"/>
      <c r="B23" s="1"/>
      <c r="C23" s="44"/>
      <c r="D23" s="44"/>
      <c r="E23" s="44"/>
      <c r="F23" s="44"/>
      <c r="G23" s="44"/>
      <c r="H23" s="44"/>
      <c r="I23" s="44"/>
      <c r="J23" s="44"/>
    </row>
    <row r="24" spans="1:13" ht="42" customHeight="1">
      <c r="A24" s="1"/>
      <c r="B24" s="68" t="s">
        <v>108</v>
      </c>
      <c r="C24" s="68"/>
      <c r="D24" s="68"/>
      <c r="E24" s="68"/>
      <c r="F24" s="68"/>
      <c r="G24" s="68"/>
      <c r="H24" s="68"/>
      <c r="I24" s="68"/>
      <c r="J24" s="68"/>
      <c r="K24" s="68"/>
    </row>
    <row r="25" spans="1:13" hidden="1">
      <c r="A25" s="1"/>
      <c r="B25" s="47"/>
      <c r="C25" s="47"/>
      <c r="D25" s="47"/>
      <c r="E25" s="47"/>
      <c r="F25" s="49"/>
      <c r="G25" s="49"/>
      <c r="H25" s="47"/>
      <c r="I25" s="49"/>
      <c r="J25" s="49"/>
    </row>
    <row r="26" spans="1:13" hidden="1">
      <c r="A26" s="1"/>
      <c r="B26" s="3"/>
      <c r="C26" s="3"/>
      <c r="D26" s="3"/>
      <c r="E26" s="3"/>
      <c r="F26" s="3"/>
      <c r="G26" s="3"/>
      <c r="H26" s="3"/>
      <c r="I26" s="3"/>
      <c r="J26" s="3"/>
    </row>
    <row r="27" spans="1:13">
      <c r="A27" s="1"/>
      <c r="B27" s="3"/>
      <c r="C27" s="3"/>
      <c r="D27" s="3"/>
      <c r="E27" s="3"/>
      <c r="F27" s="3"/>
      <c r="G27" s="3"/>
      <c r="H27" s="3"/>
      <c r="I27" s="3"/>
      <c r="J27" s="3"/>
    </row>
    <row r="28" spans="1:13" hidden="1">
      <c r="A28" s="1"/>
      <c r="B28" s="69"/>
      <c r="C28" s="69"/>
      <c r="D28" s="69"/>
      <c r="E28" s="69"/>
      <c r="F28" s="69"/>
      <c r="G28" s="69"/>
      <c r="H28" s="69"/>
      <c r="I28" s="50"/>
      <c r="J28" s="50"/>
    </row>
    <row r="29" spans="1:13" hidden="1">
      <c r="A29" s="1"/>
      <c r="B29" s="70"/>
      <c r="C29" s="70"/>
      <c r="D29" s="70"/>
      <c r="E29" s="70"/>
      <c r="F29" s="70"/>
      <c r="G29" s="70"/>
      <c r="H29" s="70"/>
      <c r="I29" s="51"/>
      <c r="J29" s="51"/>
    </row>
    <row r="30" spans="1:13" hidden="1">
      <c r="A30" s="1"/>
      <c r="B30" s="60"/>
      <c r="C30" s="60"/>
      <c r="D30" s="60"/>
      <c r="E30" s="60"/>
      <c r="F30" s="60"/>
      <c r="G30" s="60"/>
      <c r="H30" s="60"/>
      <c r="I30" s="48"/>
      <c r="J30" s="48"/>
    </row>
    <row r="31" spans="1:13" hidden="1">
      <c r="A31" s="1"/>
      <c r="B31" s="60"/>
      <c r="C31" s="60"/>
      <c r="D31" s="60"/>
      <c r="E31" s="60"/>
      <c r="F31" s="60"/>
      <c r="G31" s="60"/>
      <c r="H31" s="60"/>
      <c r="I31" s="48"/>
      <c r="J31" s="48"/>
    </row>
    <row r="32" spans="1:13" hidden="1">
      <c r="A32" s="1"/>
      <c r="B32" s="60"/>
      <c r="C32" s="60"/>
      <c r="D32" s="60"/>
      <c r="E32" s="60"/>
      <c r="F32" s="60"/>
      <c r="G32" s="60"/>
      <c r="H32" s="60"/>
      <c r="I32" s="48"/>
      <c r="J32" s="48"/>
    </row>
    <row r="33" spans="1:13" hidden="1">
      <c r="A33" s="1"/>
      <c r="B33" s="60"/>
      <c r="C33" s="60"/>
      <c r="D33" s="60"/>
      <c r="E33" s="60"/>
      <c r="F33" s="60"/>
      <c r="G33" s="60"/>
      <c r="H33" s="60"/>
      <c r="I33" s="48"/>
      <c r="J33" s="48"/>
    </row>
    <row r="34" spans="1:13" hidden="1">
      <c r="A34" s="1"/>
      <c r="B34" s="60"/>
      <c r="C34" s="60"/>
      <c r="D34" s="60"/>
      <c r="E34" s="60"/>
      <c r="F34" s="60"/>
      <c r="G34" s="60"/>
      <c r="H34" s="60"/>
      <c r="I34" s="48"/>
      <c r="J34" s="48"/>
    </row>
    <row r="35" spans="1:13" hidden="1">
      <c r="A35" s="1"/>
      <c r="B35" s="61"/>
      <c r="C35" s="61"/>
      <c r="D35" s="61"/>
      <c r="E35" s="61"/>
      <c r="F35" s="61"/>
      <c r="G35" s="61"/>
      <c r="H35" s="61"/>
      <c r="I35" s="52"/>
      <c r="J35" s="52"/>
    </row>
    <row r="36" spans="1:13" hidden="1">
      <c r="A36" s="1"/>
      <c r="B36" s="62"/>
      <c r="C36" s="62"/>
      <c r="D36" s="62"/>
      <c r="E36" s="63"/>
      <c r="F36" s="63"/>
      <c r="G36" s="63"/>
      <c r="H36" s="63"/>
      <c r="I36" s="53"/>
      <c r="J36" s="53"/>
    </row>
    <row r="37" spans="1:13" ht="12.75" customHeight="1">
      <c r="A37" s="1"/>
      <c r="B37" s="64" t="s">
        <v>89</v>
      </c>
      <c r="C37" s="64" t="s">
        <v>0</v>
      </c>
      <c r="D37" s="65" t="s">
        <v>1</v>
      </c>
      <c r="E37" s="64" t="s">
        <v>98</v>
      </c>
      <c r="F37" s="64"/>
      <c r="G37" s="64"/>
      <c r="H37" s="64"/>
      <c r="I37" s="64"/>
      <c r="J37" s="64"/>
      <c r="K37" s="64"/>
      <c r="L37" s="64"/>
      <c r="M37" s="64"/>
    </row>
    <row r="38" spans="1:13" ht="3.75" customHeight="1">
      <c r="A38" s="1"/>
      <c r="B38" s="64"/>
      <c r="C38" s="64"/>
      <c r="D38" s="66"/>
      <c r="E38" s="64"/>
      <c r="F38" s="64"/>
      <c r="G38" s="64"/>
      <c r="H38" s="64"/>
      <c r="I38" s="64"/>
      <c r="J38" s="64"/>
      <c r="K38" s="64"/>
      <c r="L38" s="64"/>
      <c r="M38" s="64"/>
    </row>
    <row r="39" spans="1:13" ht="16.5" customHeight="1">
      <c r="A39" s="1"/>
      <c r="B39" s="64"/>
      <c r="C39" s="64"/>
      <c r="D39" s="66"/>
      <c r="E39" s="64" t="s">
        <v>87</v>
      </c>
      <c r="F39" s="64"/>
      <c r="G39" s="64"/>
      <c r="H39" s="64" t="s">
        <v>97</v>
      </c>
      <c r="I39" s="64"/>
      <c r="J39" s="64"/>
      <c r="K39" s="64" t="s">
        <v>109</v>
      </c>
      <c r="L39" s="64"/>
      <c r="M39" s="64"/>
    </row>
    <row r="40" spans="1:13" ht="24" customHeight="1">
      <c r="A40" s="1"/>
      <c r="B40" s="64"/>
      <c r="C40" s="64"/>
      <c r="D40" s="67"/>
      <c r="E40" s="54" t="s">
        <v>110</v>
      </c>
      <c r="F40" s="54" t="s">
        <v>111</v>
      </c>
      <c r="G40" s="54" t="s">
        <v>112</v>
      </c>
      <c r="H40" s="54" t="s">
        <v>110</v>
      </c>
      <c r="I40" s="54" t="s">
        <v>111</v>
      </c>
      <c r="J40" s="54" t="s">
        <v>112</v>
      </c>
      <c r="K40" s="54" t="s">
        <v>110</v>
      </c>
      <c r="L40" s="54" t="s">
        <v>111</v>
      </c>
      <c r="M40" s="54" t="s">
        <v>112</v>
      </c>
    </row>
    <row r="41" spans="1:13" ht="14.25" customHeight="1">
      <c r="A41" s="1"/>
      <c r="B41" s="9" t="s">
        <v>51</v>
      </c>
      <c r="C41" s="33"/>
      <c r="D41" s="33"/>
      <c r="E41" s="10">
        <f>E42+E51+E53+E55+E61+E66+E68+E74+E77+E82+E85+E91</f>
        <v>270595.90000000002</v>
      </c>
      <c r="F41" s="10">
        <f t="shared" ref="F41:M41" si="0">F42+F51+F53+F55+F61+F66+F68+F74+F77+F82+F85+F91</f>
        <v>18538.8</v>
      </c>
      <c r="G41" s="10">
        <f t="shared" si="0"/>
        <v>289134.7</v>
      </c>
      <c r="H41" s="10">
        <f t="shared" si="0"/>
        <v>231005.20000000004</v>
      </c>
      <c r="I41" s="10">
        <f t="shared" si="0"/>
        <v>-5375.6</v>
      </c>
      <c r="J41" s="10">
        <f t="shared" si="0"/>
        <v>225629.6</v>
      </c>
      <c r="K41" s="10">
        <f t="shared" si="0"/>
        <v>215690.60000000003</v>
      </c>
      <c r="L41" s="10">
        <f t="shared" si="0"/>
        <v>0</v>
      </c>
      <c r="M41" s="10">
        <f t="shared" si="0"/>
        <v>215690.60000000003</v>
      </c>
    </row>
    <row r="42" spans="1:13" ht="26.25" customHeight="1">
      <c r="A42" s="2"/>
      <c r="B42" s="11" t="s">
        <v>70</v>
      </c>
      <c r="C42" s="21" t="s">
        <v>25</v>
      </c>
      <c r="D42" s="34" t="s">
        <v>25</v>
      </c>
      <c r="E42" s="10">
        <f>E43+E44+E45+E46+E47+E49+E50</f>
        <v>26017</v>
      </c>
      <c r="F42" s="10">
        <f t="shared" ref="F42:M42" si="1">F43+F44+F45+F46+F47+F49+F50</f>
        <v>2266.5</v>
      </c>
      <c r="G42" s="10">
        <f t="shared" si="1"/>
        <v>28283.5</v>
      </c>
      <c r="H42" s="10">
        <f t="shared" si="1"/>
        <v>26146.899999999998</v>
      </c>
      <c r="I42" s="10">
        <f t="shared" si="1"/>
        <v>0</v>
      </c>
      <c r="J42" s="10">
        <f t="shared" si="1"/>
        <v>26146.899999999998</v>
      </c>
      <c r="K42" s="10">
        <f t="shared" si="1"/>
        <v>24955.3</v>
      </c>
      <c r="L42" s="10">
        <f t="shared" si="1"/>
        <v>0</v>
      </c>
      <c r="M42" s="10">
        <f t="shared" si="1"/>
        <v>24955.3</v>
      </c>
    </row>
    <row r="43" spans="1:13" ht="34.5" customHeight="1">
      <c r="A43" s="2"/>
      <c r="B43" s="13" t="s">
        <v>15</v>
      </c>
      <c r="C43" s="35" t="s">
        <v>25</v>
      </c>
      <c r="D43" s="36" t="s">
        <v>26</v>
      </c>
      <c r="E43" s="10">
        <v>1278</v>
      </c>
      <c r="F43" s="14"/>
      <c r="G43" s="10">
        <f t="shared" ref="G43:G92" si="2">E43+F43</f>
        <v>1278</v>
      </c>
      <c r="H43" s="14">
        <v>1278</v>
      </c>
      <c r="I43" s="14"/>
      <c r="J43" s="10">
        <f t="shared" ref="J43:J92" si="3">H43+I43</f>
        <v>1278</v>
      </c>
      <c r="K43" s="18">
        <v>1278</v>
      </c>
      <c r="L43" s="55"/>
      <c r="M43" s="58">
        <f t="shared" ref="M43:M92" si="4">K43+L43</f>
        <v>1278</v>
      </c>
    </row>
    <row r="44" spans="1:13" ht="60">
      <c r="A44" s="2"/>
      <c r="B44" s="13" t="s">
        <v>16</v>
      </c>
      <c r="C44" s="35" t="s">
        <v>25</v>
      </c>
      <c r="D44" s="36" t="s">
        <v>27</v>
      </c>
      <c r="E44" s="10">
        <v>272.89999999999998</v>
      </c>
      <c r="F44" s="45"/>
      <c r="G44" s="10">
        <f t="shared" si="2"/>
        <v>272.89999999999998</v>
      </c>
      <c r="H44" s="4">
        <v>212.3</v>
      </c>
      <c r="I44" s="4"/>
      <c r="J44" s="10">
        <f t="shared" si="3"/>
        <v>212.3</v>
      </c>
      <c r="K44" s="4">
        <v>273.89999999999998</v>
      </c>
      <c r="L44" s="55"/>
      <c r="M44" s="58">
        <f t="shared" si="4"/>
        <v>273.89999999999998</v>
      </c>
    </row>
    <row r="45" spans="1:13" ht="68.25" customHeight="1">
      <c r="A45" s="1"/>
      <c r="B45" s="13" t="s">
        <v>17</v>
      </c>
      <c r="C45" s="35" t="s">
        <v>25</v>
      </c>
      <c r="D45" s="35" t="s">
        <v>29</v>
      </c>
      <c r="E45" s="10">
        <v>9981.9</v>
      </c>
      <c r="F45" s="45">
        <v>500</v>
      </c>
      <c r="G45" s="10">
        <f t="shared" si="2"/>
        <v>10481.9</v>
      </c>
      <c r="H45" s="4">
        <v>10610.9</v>
      </c>
      <c r="I45" s="4"/>
      <c r="J45" s="10">
        <f t="shared" si="3"/>
        <v>10610.9</v>
      </c>
      <c r="K45" s="4">
        <v>11000</v>
      </c>
      <c r="L45" s="55"/>
      <c r="M45" s="58">
        <f t="shared" si="4"/>
        <v>11000</v>
      </c>
    </row>
    <row r="46" spans="1:13">
      <c r="A46" s="1"/>
      <c r="B46" s="37" t="s">
        <v>80</v>
      </c>
      <c r="C46" s="16" t="s">
        <v>25</v>
      </c>
      <c r="D46" s="16" t="s">
        <v>81</v>
      </c>
      <c r="E46" s="10">
        <v>0.2</v>
      </c>
      <c r="F46" s="14"/>
      <c r="G46" s="10">
        <f t="shared" si="2"/>
        <v>0.2</v>
      </c>
      <c r="H46" s="14">
        <v>0.2</v>
      </c>
      <c r="I46" s="14"/>
      <c r="J46" s="10">
        <f t="shared" si="3"/>
        <v>0.2</v>
      </c>
      <c r="K46" s="4">
        <v>0.2</v>
      </c>
      <c r="L46" s="55"/>
      <c r="M46" s="58">
        <f t="shared" si="4"/>
        <v>0.2</v>
      </c>
    </row>
    <row r="47" spans="1:13" ht="48">
      <c r="A47" s="1"/>
      <c r="B47" s="13" t="s">
        <v>18</v>
      </c>
      <c r="C47" s="35" t="s">
        <v>25</v>
      </c>
      <c r="D47" s="35" t="s">
        <v>28</v>
      </c>
      <c r="E47" s="10">
        <v>3995.7</v>
      </c>
      <c r="F47" s="46">
        <v>250</v>
      </c>
      <c r="G47" s="10">
        <f t="shared" si="2"/>
        <v>4245.7</v>
      </c>
      <c r="H47" s="46">
        <v>3941.7</v>
      </c>
      <c r="I47" s="46"/>
      <c r="J47" s="10">
        <f t="shared" si="3"/>
        <v>3941.7</v>
      </c>
      <c r="K47" s="46">
        <v>3357.7</v>
      </c>
      <c r="L47" s="55"/>
      <c r="M47" s="58">
        <f t="shared" si="4"/>
        <v>3357.7</v>
      </c>
    </row>
    <row r="48" spans="1:13" ht="16.5" hidden="1" customHeight="1">
      <c r="A48" s="1"/>
      <c r="B48" s="13" t="s">
        <v>88</v>
      </c>
      <c r="C48" s="35" t="s">
        <v>25</v>
      </c>
      <c r="D48" s="35" t="s">
        <v>60</v>
      </c>
      <c r="E48" s="17"/>
      <c r="F48" s="17"/>
      <c r="G48" s="10">
        <f t="shared" si="2"/>
        <v>0</v>
      </c>
      <c r="H48" s="14"/>
      <c r="I48" s="14"/>
      <c r="J48" s="10">
        <f t="shared" si="3"/>
        <v>0</v>
      </c>
      <c r="K48" s="4"/>
      <c r="L48" s="55"/>
      <c r="M48" s="58">
        <f t="shared" si="4"/>
        <v>0</v>
      </c>
    </row>
    <row r="49" spans="1:13" s="32" customFormat="1">
      <c r="A49" s="1"/>
      <c r="B49" s="13" t="s">
        <v>2</v>
      </c>
      <c r="C49" s="35" t="s">
        <v>25</v>
      </c>
      <c r="D49" s="35" t="s">
        <v>30</v>
      </c>
      <c r="E49" s="15">
        <v>400</v>
      </c>
      <c r="F49" s="15"/>
      <c r="G49" s="10">
        <f t="shared" si="2"/>
        <v>400</v>
      </c>
      <c r="H49" s="14">
        <v>400</v>
      </c>
      <c r="I49" s="14"/>
      <c r="J49" s="10">
        <f t="shared" si="3"/>
        <v>400</v>
      </c>
      <c r="K49" s="4">
        <v>400</v>
      </c>
      <c r="L49" s="56"/>
      <c r="M49" s="58">
        <f t="shared" si="4"/>
        <v>400</v>
      </c>
    </row>
    <row r="50" spans="1:13" ht="18.75" customHeight="1">
      <c r="A50" s="1"/>
      <c r="B50" s="13" t="s">
        <v>64</v>
      </c>
      <c r="C50" s="35" t="s">
        <v>25</v>
      </c>
      <c r="D50" s="35" t="s">
        <v>31</v>
      </c>
      <c r="E50" s="18">
        <v>10088.299999999999</v>
      </c>
      <c r="F50" s="18">
        <v>1516.5</v>
      </c>
      <c r="G50" s="10">
        <f t="shared" si="2"/>
        <v>11604.8</v>
      </c>
      <c r="H50" s="14">
        <v>9703.7999999999993</v>
      </c>
      <c r="I50" s="14"/>
      <c r="J50" s="10">
        <f t="shared" si="3"/>
        <v>9703.7999999999993</v>
      </c>
      <c r="K50" s="4">
        <v>8645.5</v>
      </c>
      <c r="L50" s="55"/>
      <c r="M50" s="58">
        <f t="shared" si="4"/>
        <v>8645.5</v>
      </c>
    </row>
    <row r="51" spans="1:13" s="8" customFormat="1">
      <c r="A51" s="7"/>
      <c r="B51" s="11" t="s">
        <v>71</v>
      </c>
      <c r="C51" s="21" t="s">
        <v>58</v>
      </c>
      <c r="D51" s="21" t="s">
        <v>58</v>
      </c>
      <c r="E51" s="10">
        <f t="shared" ref="E51:M51" si="5">E52</f>
        <v>1065.8</v>
      </c>
      <c r="F51" s="10">
        <f t="shared" si="5"/>
        <v>0</v>
      </c>
      <c r="G51" s="10">
        <f t="shared" si="5"/>
        <v>1065.8</v>
      </c>
      <c r="H51" s="10">
        <f t="shared" si="5"/>
        <v>1114.9000000000001</v>
      </c>
      <c r="I51" s="10">
        <f t="shared" si="5"/>
        <v>0</v>
      </c>
      <c r="J51" s="10">
        <f t="shared" si="5"/>
        <v>1114.9000000000001</v>
      </c>
      <c r="K51" s="10">
        <f t="shared" si="5"/>
        <v>1155</v>
      </c>
      <c r="L51" s="10">
        <f t="shared" si="5"/>
        <v>0</v>
      </c>
      <c r="M51" s="10">
        <f t="shared" si="5"/>
        <v>1155</v>
      </c>
    </row>
    <row r="52" spans="1:13" ht="18" customHeight="1">
      <c r="A52" s="1"/>
      <c r="B52" s="19" t="s">
        <v>24</v>
      </c>
      <c r="C52" s="35" t="s">
        <v>58</v>
      </c>
      <c r="D52" s="35" t="s">
        <v>59</v>
      </c>
      <c r="E52" s="18">
        <v>1065.8</v>
      </c>
      <c r="F52" s="18"/>
      <c r="G52" s="10">
        <f t="shared" si="2"/>
        <v>1065.8</v>
      </c>
      <c r="H52" s="14">
        <v>1114.9000000000001</v>
      </c>
      <c r="I52" s="14"/>
      <c r="J52" s="10">
        <f t="shared" si="3"/>
        <v>1114.9000000000001</v>
      </c>
      <c r="K52" s="4">
        <v>1155</v>
      </c>
      <c r="L52" s="55"/>
      <c r="M52" s="58">
        <f t="shared" si="4"/>
        <v>1155</v>
      </c>
    </row>
    <row r="53" spans="1:13" ht="42.75" customHeight="1">
      <c r="A53" s="1"/>
      <c r="B53" s="38" t="s">
        <v>66</v>
      </c>
      <c r="C53" s="21" t="s">
        <v>68</v>
      </c>
      <c r="D53" s="21" t="s">
        <v>68</v>
      </c>
      <c r="E53" s="10">
        <f t="shared" ref="E53:M53" si="6">E54</f>
        <v>2285</v>
      </c>
      <c r="F53" s="10">
        <f t="shared" si="6"/>
        <v>-10</v>
      </c>
      <c r="G53" s="10">
        <f t="shared" si="6"/>
        <v>2275</v>
      </c>
      <c r="H53" s="10">
        <f t="shared" si="6"/>
        <v>2285</v>
      </c>
      <c r="I53" s="10">
        <f t="shared" si="6"/>
        <v>0</v>
      </c>
      <c r="J53" s="10">
        <f t="shared" si="6"/>
        <v>2285</v>
      </c>
      <c r="K53" s="10">
        <f t="shared" si="6"/>
        <v>1700</v>
      </c>
      <c r="L53" s="10">
        <f t="shared" si="6"/>
        <v>0</v>
      </c>
      <c r="M53" s="10">
        <f t="shared" si="6"/>
        <v>1700</v>
      </c>
    </row>
    <row r="54" spans="1:13" ht="51.75" customHeight="1">
      <c r="A54" s="1"/>
      <c r="B54" s="39" t="s">
        <v>67</v>
      </c>
      <c r="C54" s="35" t="s">
        <v>68</v>
      </c>
      <c r="D54" s="35" t="s">
        <v>69</v>
      </c>
      <c r="E54" s="18">
        <v>2285</v>
      </c>
      <c r="F54" s="18">
        <v>-10</v>
      </c>
      <c r="G54" s="10">
        <f t="shared" si="2"/>
        <v>2275</v>
      </c>
      <c r="H54" s="14">
        <v>2285</v>
      </c>
      <c r="I54" s="14"/>
      <c r="J54" s="10">
        <f t="shared" si="3"/>
        <v>2285</v>
      </c>
      <c r="K54" s="4">
        <v>1700</v>
      </c>
      <c r="L54" s="55"/>
      <c r="M54" s="58">
        <f t="shared" si="4"/>
        <v>1700</v>
      </c>
    </row>
    <row r="55" spans="1:13" ht="18.75" customHeight="1">
      <c r="A55" s="1"/>
      <c r="B55" s="11" t="s">
        <v>72</v>
      </c>
      <c r="C55" s="21" t="s">
        <v>32</v>
      </c>
      <c r="D55" s="34" t="s">
        <v>32</v>
      </c>
      <c r="E55" s="10">
        <f>E58+E59+E60+E56+E57</f>
        <v>21729.300000000003</v>
      </c>
      <c r="F55" s="10">
        <f t="shared" ref="F55:M55" si="7">F58+F59+F60+F56+F57</f>
        <v>9725.9</v>
      </c>
      <c r="G55" s="10">
        <f t="shared" si="7"/>
        <v>31455.200000000004</v>
      </c>
      <c r="H55" s="10">
        <f t="shared" si="7"/>
        <v>22343.100000000002</v>
      </c>
      <c r="I55" s="10">
        <f t="shared" si="7"/>
        <v>0</v>
      </c>
      <c r="J55" s="10">
        <f t="shared" si="7"/>
        <v>22343.100000000002</v>
      </c>
      <c r="K55" s="10">
        <f t="shared" si="7"/>
        <v>22069.300000000003</v>
      </c>
      <c r="L55" s="10">
        <f t="shared" si="7"/>
        <v>0</v>
      </c>
      <c r="M55" s="10">
        <f t="shared" si="7"/>
        <v>22069.300000000003</v>
      </c>
    </row>
    <row r="56" spans="1:13">
      <c r="A56" s="1"/>
      <c r="B56" s="19" t="s">
        <v>101</v>
      </c>
      <c r="C56" s="35" t="s">
        <v>32</v>
      </c>
      <c r="D56" s="36" t="s">
        <v>102</v>
      </c>
      <c r="E56" s="14">
        <v>266.89999999999998</v>
      </c>
      <c r="F56" s="14"/>
      <c r="G56" s="10">
        <f t="shared" si="2"/>
        <v>266.89999999999998</v>
      </c>
      <c r="H56" s="14">
        <v>266.89999999999998</v>
      </c>
      <c r="I56" s="14"/>
      <c r="J56" s="10">
        <f t="shared" si="3"/>
        <v>266.89999999999998</v>
      </c>
      <c r="K56" s="14">
        <v>266.89999999999998</v>
      </c>
      <c r="L56" s="55"/>
      <c r="M56" s="58">
        <f t="shared" si="4"/>
        <v>266.89999999999998</v>
      </c>
    </row>
    <row r="57" spans="1:13" ht="17.25" customHeight="1">
      <c r="A57" s="1"/>
      <c r="B57" s="40" t="s">
        <v>105</v>
      </c>
      <c r="C57" s="35" t="s">
        <v>32</v>
      </c>
      <c r="D57" s="36" t="s">
        <v>106</v>
      </c>
      <c r="E57" s="14">
        <v>70.7</v>
      </c>
      <c r="F57" s="14"/>
      <c r="G57" s="10">
        <f t="shared" si="2"/>
        <v>70.7</v>
      </c>
      <c r="H57" s="14">
        <v>70.7</v>
      </c>
      <c r="I57" s="14"/>
      <c r="J57" s="10">
        <f t="shared" si="3"/>
        <v>70.7</v>
      </c>
      <c r="K57" s="14">
        <v>70.7</v>
      </c>
      <c r="L57" s="55"/>
      <c r="M57" s="58">
        <f t="shared" si="4"/>
        <v>70.7</v>
      </c>
    </row>
    <row r="58" spans="1:13">
      <c r="A58" s="1"/>
      <c r="B58" s="19" t="s">
        <v>12</v>
      </c>
      <c r="C58" s="35" t="s">
        <v>32</v>
      </c>
      <c r="D58" s="35" t="s">
        <v>33</v>
      </c>
      <c r="E58" s="18">
        <v>2866.3</v>
      </c>
      <c r="F58" s="18">
        <v>9725.9</v>
      </c>
      <c r="G58" s="10">
        <f t="shared" si="2"/>
        <v>12592.2</v>
      </c>
      <c r="H58" s="14">
        <v>2866.3</v>
      </c>
      <c r="I58" s="14"/>
      <c r="J58" s="10">
        <f t="shared" si="3"/>
        <v>2866.3</v>
      </c>
      <c r="K58" s="4">
        <v>2000</v>
      </c>
      <c r="L58" s="55"/>
      <c r="M58" s="58">
        <f t="shared" si="4"/>
        <v>2000</v>
      </c>
    </row>
    <row r="59" spans="1:13">
      <c r="A59" s="1"/>
      <c r="B59" s="19" t="s">
        <v>21</v>
      </c>
      <c r="C59" s="35" t="s">
        <v>32</v>
      </c>
      <c r="D59" s="35" t="s">
        <v>34</v>
      </c>
      <c r="E59" s="15">
        <v>18396.400000000001</v>
      </c>
      <c r="F59" s="15"/>
      <c r="G59" s="10">
        <f t="shared" si="2"/>
        <v>18396.400000000001</v>
      </c>
      <c r="H59" s="14">
        <v>19034.2</v>
      </c>
      <c r="I59" s="14"/>
      <c r="J59" s="10">
        <f t="shared" si="3"/>
        <v>19034.2</v>
      </c>
      <c r="K59" s="4">
        <v>19626.7</v>
      </c>
      <c r="L59" s="55"/>
      <c r="M59" s="58">
        <f t="shared" si="4"/>
        <v>19626.7</v>
      </c>
    </row>
    <row r="60" spans="1:13" ht="24">
      <c r="A60" s="1"/>
      <c r="B60" s="19" t="s">
        <v>3</v>
      </c>
      <c r="C60" s="35" t="s">
        <v>32</v>
      </c>
      <c r="D60" s="35" t="s">
        <v>35</v>
      </c>
      <c r="E60" s="18">
        <v>129</v>
      </c>
      <c r="F60" s="18"/>
      <c r="G60" s="10">
        <f t="shared" si="2"/>
        <v>129</v>
      </c>
      <c r="H60" s="14">
        <v>105</v>
      </c>
      <c r="I60" s="14"/>
      <c r="J60" s="10">
        <f t="shared" si="3"/>
        <v>105</v>
      </c>
      <c r="K60" s="4">
        <v>105</v>
      </c>
      <c r="L60" s="55"/>
      <c r="M60" s="58">
        <f t="shared" si="4"/>
        <v>105</v>
      </c>
    </row>
    <row r="61" spans="1:13" ht="24">
      <c r="A61" s="1"/>
      <c r="B61" s="11" t="s">
        <v>82</v>
      </c>
      <c r="C61" s="21" t="s">
        <v>57</v>
      </c>
      <c r="D61" s="21" t="s">
        <v>57</v>
      </c>
      <c r="E61" s="23">
        <f>E63+E64+E65</f>
        <v>1387.6</v>
      </c>
      <c r="F61" s="23">
        <f t="shared" ref="F61:M61" si="8">F63+F64+F65</f>
        <v>531.70000000000005</v>
      </c>
      <c r="G61" s="23">
        <f t="shared" si="8"/>
        <v>1919.3</v>
      </c>
      <c r="H61" s="23">
        <f t="shared" si="8"/>
        <v>1244.8</v>
      </c>
      <c r="I61" s="23">
        <f t="shared" si="8"/>
        <v>0</v>
      </c>
      <c r="J61" s="23">
        <f t="shared" si="8"/>
        <v>1244.8</v>
      </c>
      <c r="K61" s="23">
        <f t="shared" si="8"/>
        <v>744.8</v>
      </c>
      <c r="L61" s="23">
        <f t="shared" si="8"/>
        <v>0</v>
      </c>
      <c r="M61" s="23">
        <f t="shared" si="8"/>
        <v>744.8</v>
      </c>
    </row>
    <row r="62" spans="1:13" hidden="1">
      <c r="A62" s="1"/>
      <c r="B62" s="19" t="s">
        <v>8</v>
      </c>
      <c r="C62" s="35" t="s">
        <v>57</v>
      </c>
      <c r="D62" s="35" t="s">
        <v>52</v>
      </c>
      <c r="E62" s="18"/>
      <c r="F62" s="18"/>
      <c r="G62" s="10">
        <f t="shared" si="2"/>
        <v>0</v>
      </c>
      <c r="H62" s="10" t="e">
        <f>E62/#REF!*100</f>
        <v>#REF!</v>
      </c>
      <c r="I62" s="10"/>
      <c r="J62" s="10" t="e">
        <f t="shared" si="3"/>
        <v>#REF!</v>
      </c>
      <c r="K62" s="4"/>
      <c r="L62" s="55"/>
      <c r="M62" s="58">
        <f t="shared" si="4"/>
        <v>0</v>
      </c>
    </row>
    <row r="63" spans="1:13">
      <c r="A63" s="1"/>
      <c r="B63" s="19" t="s">
        <v>63</v>
      </c>
      <c r="C63" s="35" t="s">
        <v>57</v>
      </c>
      <c r="D63" s="35" t="s">
        <v>52</v>
      </c>
      <c r="E63" s="18">
        <v>181.1</v>
      </c>
      <c r="F63" s="18">
        <v>211.7</v>
      </c>
      <c r="G63" s="10">
        <f t="shared" si="2"/>
        <v>392.79999999999995</v>
      </c>
      <c r="H63" s="14">
        <v>181.1</v>
      </c>
      <c r="I63" s="14"/>
      <c r="J63" s="10">
        <f t="shared" si="3"/>
        <v>181.1</v>
      </c>
      <c r="K63" s="4">
        <v>181.1</v>
      </c>
      <c r="L63" s="55"/>
      <c r="M63" s="58">
        <f t="shared" si="4"/>
        <v>181.1</v>
      </c>
    </row>
    <row r="64" spans="1:13" ht="15" customHeight="1">
      <c r="A64" s="1"/>
      <c r="B64" s="19" t="s">
        <v>9</v>
      </c>
      <c r="C64" s="35" t="s">
        <v>57</v>
      </c>
      <c r="D64" s="35" t="s">
        <v>53</v>
      </c>
      <c r="E64" s="18">
        <v>122</v>
      </c>
      <c r="F64" s="18"/>
      <c r="G64" s="10">
        <f t="shared" si="2"/>
        <v>122</v>
      </c>
      <c r="H64" s="14">
        <v>67</v>
      </c>
      <c r="I64" s="14"/>
      <c r="J64" s="10">
        <f t="shared" si="3"/>
        <v>67</v>
      </c>
      <c r="K64" s="4">
        <v>67</v>
      </c>
      <c r="L64" s="55"/>
      <c r="M64" s="58">
        <f t="shared" si="4"/>
        <v>67</v>
      </c>
    </row>
    <row r="65" spans="1:13">
      <c r="A65" s="1"/>
      <c r="B65" s="19" t="s">
        <v>61</v>
      </c>
      <c r="C65" s="35" t="s">
        <v>57</v>
      </c>
      <c r="D65" s="35" t="s">
        <v>62</v>
      </c>
      <c r="E65" s="18">
        <v>1084.5</v>
      </c>
      <c r="F65" s="18">
        <v>320</v>
      </c>
      <c r="G65" s="10">
        <f t="shared" si="2"/>
        <v>1404.5</v>
      </c>
      <c r="H65" s="14">
        <v>996.7</v>
      </c>
      <c r="I65" s="14"/>
      <c r="J65" s="10">
        <f t="shared" si="3"/>
        <v>996.7</v>
      </c>
      <c r="K65" s="4">
        <v>496.7</v>
      </c>
      <c r="L65" s="55"/>
      <c r="M65" s="58">
        <f t="shared" si="4"/>
        <v>496.7</v>
      </c>
    </row>
    <row r="66" spans="1:13" s="6" customFormat="1" ht="13.5" hidden="1" customHeight="1">
      <c r="A66" s="2"/>
      <c r="B66" s="11" t="s">
        <v>93</v>
      </c>
      <c r="C66" s="21" t="s">
        <v>90</v>
      </c>
      <c r="D66" s="21" t="s">
        <v>90</v>
      </c>
      <c r="E66" s="23">
        <f t="shared" ref="E66:K66" si="9">E67</f>
        <v>0</v>
      </c>
      <c r="F66" s="23"/>
      <c r="G66" s="10">
        <f t="shared" si="2"/>
        <v>0</v>
      </c>
      <c r="H66" s="23">
        <f t="shared" si="9"/>
        <v>0</v>
      </c>
      <c r="I66" s="23"/>
      <c r="J66" s="10">
        <f t="shared" si="3"/>
        <v>0</v>
      </c>
      <c r="K66" s="23">
        <f t="shared" si="9"/>
        <v>0</v>
      </c>
      <c r="L66" s="57"/>
      <c r="M66" s="58">
        <f t="shared" si="4"/>
        <v>0</v>
      </c>
    </row>
    <row r="67" spans="1:13" ht="24.75" hidden="1" customHeight="1">
      <c r="A67" s="1"/>
      <c r="B67" s="19" t="s">
        <v>92</v>
      </c>
      <c r="C67" s="35" t="s">
        <v>90</v>
      </c>
      <c r="D67" s="35" t="s">
        <v>91</v>
      </c>
      <c r="E67" s="18"/>
      <c r="F67" s="18"/>
      <c r="G67" s="10">
        <f t="shared" si="2"/>
        <v>0</v>
      </c>
      <c r="H67" s="14"/>
      <c r="I67" s="14"/>
      <c r="J67" s="10">
        <f t="shared" si="3"/>
        <v>0</v>
      </c>
      <c r="K67" s="4"/>
      <c r="L67" s="55"/>
      <c r="M67" s="58">
        <f t="shared" si="4"/>
        <v>0</v>
      </c>
    </row>
    <row r="68" spans="1:13">
      <c r="A68" s="1"/>
      <c r="B68" s="11" t="s">
        <v>73</v>
      </c>
      <c r="C68" s="21" t="s">
        <v>49</v>
      </c>
      <c r="D68" s="21" t="s">
        <v>49</v>
      </c>
      <c r="E68" s="23">
        <f t="shared" ref="E68:M68" si="10">E69+E70+E72+E73+E71</f>
        <v>168346.7</v>
      </c>
      <c r="F68" s="23">
        <f t="shared" si="10"/>
        <v>5717.7</v>
      </c>
      <c r="G68" s="23">
        <f t="shared" si="10"/>
        <v>174064.4</v>
      </c>
      <c r="H68" s="23">
        <f t="shared" si="10"/>
        <v>148999.00000000003</v>
      </c>
      <c r="I68" s="23">
        <f t="shared" si="10"/>
        <v>-5375.6</v>
      </c>
      <c r="J68" s="23">
        <f t="shared" si="10"/>
        <v>143623.4</v>
      </c>
      <c r="K68" s="23">
        <f t="shared" si="10"/>
        <v>137941.70000000001</v>
      </c>
      <c r="L68" s="23">
        <f t="shared" si="10"/>
        <v>0</v>
      </c>
      <c r="M68" s="23">
        <f t="shared" si="10"/>
        <v>137941.70000000001</v>
      </c>
    </row>
    <row r="69" spans="1:13" ht="15.75" customHeight="1">
      <c r="A69" s="1"/>
      <c r="B69" s="19" t="s">
        <v>4</v>
      </c>
      <c r="C69" s="35" t="s">
        <v>49</v>
      </c>
      <c r="D69" s="35" t="s">
        <v>36</v>
      </c>
      <c r="E69" s="18">
        <v>14260.2</v>
      </c>
      <c r="F69" s="18">
        <v>713.6</v>
      </c>
      <c r="G69" s="10">
        <f t="shared" si="2"/>
        <v>14973.800000000001</v>
      </c>
      <c r="H69" s="14">
        <v>11756.2</v>
      </c>
      <c r="I69" s="14"/>
      <c r="J69" s="10">
        <f t="shared" si="3"/>
        <v>11756.2</v>
      </c>
      <c r="K69" s="4">
        <v>10687.5</v>
      </c>
      <c r="L69" s="55"/>
      <c r="M69" s="58">
        <f t="shared" si="4"/>
        <v>10687.5</v>
      </c>
    </row>
    <row r="70" spans="1:13">
      <c r="A70" s="1"/>
      <c r="B70" s="19" t="s">
        <v>5</v>
      </c>
      <c r="C70" s="35" t="s">
        <v>49</v>
      </c>
      <c r="D70" s="35" t="s">
        <v>37</v>
      </c>
      <c r="E70" s="24">
        <v>136646.20000000001</v>
      </c>
      <c r="F70" s="24">
        <v>3325.1</v>
      </c>
      <c r="G70" s="10">
        <f t="shared" si="2"/>
        <v>139971.30000000002</v>
      </c>
      <c r="H70" s="14">
        <v>120417.1</v>
      </c>
      <c r="I70" s="14">
        <v>-5375.6</v>
      </c>
      <c r="J70" s="10">
        <f t="shared" si="3"/>
        <v>115041.5</v>
      </c>
      <c r="K70" s="4">
        <v>113164.8</v>
      </c>
      <c r="L70" s="55"/>
      <c r="M70" s="58">
        <f t="shared" si="4"/>
        <v>113164.8</v>
      </c>
    </row>
    <row r="71" spans="1:13">
      <c r="A71" s="1"/>
      <c r="B71" s="19" t="s">
        <v>83</v>
      </c>
      <c r="C71" s="35" t="s">
        <v>49</v>
      </c>
      <c r="D71" s="35" t="s">
        <v>84</v>
      </c>
      <c r="E71" s="24">
        <v>11893.8</v>
      </c>
      <c r="F71" s="24">
        <v>829</v>
      </c>
      <c r="G71" s="10">
        <f t="shared" si="2"/>
        <v>12722.8</v>
      </c>
      <c r="H71" s="14">
        <v>11702</v>
      </c>
      <c r="I71" s="14"/>
      <c r="J71" s="10">
        <f t="shared" si="3"/>
        <v>11702</v>
      </c>
      <c r="K71" s="4">
        <v>9711</v>
      </c>
      <c r="L71" s="55"/>
      <c r="M71" s="58">
        <f t="shared" si="4"/>
        <v>9711</v>
      </c>
    </row>
    <row r="72" spans="1:13" ht="24">
      <c r="A72" s="1"/>
      <c r="B72" s="19" t="s">
        <v>6</v>
      </c>
      <c r="C72" s="35" t="s">
        <v>49</v>
      </c>
      <c r="D72" s="35" t="s">
        <v>38</v>
      </c>
      <c r="E72" s="15">
        <v>1282.2</v>
      </c>
      <c r="F72" s="15"/>
      <c r="G72" s="10">
        <f t="shared" si="2"/>
        <v>1282.2</v>
      </c>
      <c r="H72" s="14">
        <v>1282.2</v>
      </c>
      <c r="I72" s="14"/>
      <c r="J72" s="10">
        <f t="shared" si="3"/>
        <v>1282.2</v>
      </c>
      <c r="K72" s="4">
        <v>1228.4000000000001</v>
      </c>
      <c r="L72" s="55"/>
      <c r="M72" s="58">
        <f t="shared" si="4"/>
        <v>1228.4000000000001</v>
      </c>
    </row>
    <row r="73" spans="1:13" ht="14.25" customHeight="1">
      <c r="A73" s="1"/>
      <c r="B73" s="19" t="s">
        <v>10</v>
      </c>
      <c r="C73" s="35" t="s">
        <v>49</v>
      </c>
      <c r="D73" s="35" t="s">
        <v>39</v>
      </c>
      <c r="E73" s="15">
        <v>4264.3</v>
      </c>
      <c r="F73" s="15">
        <v>850</v>
      </c>
      <c r="G73" s="10">
        <f t="shared" si="2"/>
        <v>5114.3</v>
      </c>
      <c r="H73" s="14">
        <v>3841.5</v>
      </c>
      <c r="I73" s="14"/>
      <c r="J73" s="10">
        <f t="shared" si="3"/>
        <v>3841.5</v>
      </c>
      <c r="K73" s="4">
        <v>3150</v>
      </c>
      <c r="L73" s="55"/>
      <c r="M73" s="58">
        <f t="shared" si="4"/>
        <v>3150</v>
      </c>
    </row>
    <row r="74" spans="1:13" ht="14.25" customHeight="1">
      <c r="A74" s="1"/>
      <c r="B74" s="11" t="s">
        <v>74</v>
      </c>
      <c r="C74" s="21" t="s">
        <v>40</v>
      </c>
      <c r="D74" s="21" t="s">
        <v>40</v>
      </c>
      <c r="E74" s="10">
        <f t="shared" ref="E74:M74" si="11">E75+E76</f>
        <v>8830.9</v>
      </c>
      <c r="F74" s="10">
        <f t="shared" si="11"/>
        <v>107</v>
      </c>
      <c r="G74" s="10">
        <f t="shared" si="11"/>
        <v>8937.9</v>
      </c>
      <c r="H74" s="10">
        <f t="shared" si="11"/>
        <v>9648.6999999999989</v>
      </c>
      <c r="I74" s="10">
        <f t="shared" si="11"/>
        <v>0</v>
      </c>
      <c r="J74" s="10">
        <f t="shared" si="11"/>
        <v>9648.6999999999989</v>
      </c>
      <c r="K74" s="10">
        <f t="shared" si="11"/>
        <v>7581</v>
      </c>
      <c r="L74" s="10">
        <f t="shared" si="11"/>
        <v>0</v>
      </c>
      <c r="M74" s="10">
        <f t="shared" si="11"/>
        <v>7581</v>
      </c>
    </row>
    <row r="75" spans="1:13">
      <c r="A75" s="1"/>
      <c r="B75" s="19" t="s">
        <v>7</v>
      </c>
      <c r="C75" s="35" t="s">
        <v>40</v>
      </c>
      <c r="D75" s="35" t="s">
        <v>41</v>
      </c>
      <c r="E75" s="18">
        <v>7751.6</v>
      </c>
      <c r="F75" s="18">
        <v>107</v>
      </c>
      <c r="G75" s="10">
        <f t="shared" si="2"/>
        <v>7858.6</v>
      </c>
      <c r="H75" s="14">
        <v>8569.4</v>
      </c>
      <c r="I75" s="14"/>
      <c r="J75" s="10">
        <f t="shared" si="3"/>
        <v>8569.4</v>
      </c>
      <c r="K75" s="4">
        <v>6671</v>
      </c>
      <c r="L75" s="55"/>
      <c r="M75" s="58">
        <f t="shared" si="4"/>
        <v>6671</v>
      </c>
    </row>
    <row r="76" spans="1:13" ht="24">
      <c r="A76" s="1"/>
      <c r="B76" s="19" t="s">
        <v>23</v>
      </c>
      <c r="C76" s="35" t="s">
        <v>40</v>
      </c>
      <c r="D76" s="35" t="s">
        <v>42</v>
      </c>
      <c r="E76" s="18">
        <v>1079.3</v>
      </c>
      <c r="F76" s="18"/>
      <c r="G76" s="10">
        <f t="shared" si="2"/>
        <v>1079.3</v>
      </c>
      <c r="H76" s="14">
        <v>1079.3</v>
      </c>
      <c r="I76" s="14"/>
      <c r="J76" s="10">
        <f t="shared" si="3"/>
        <v>1079.3</v>
      </c>
      <c r="K76" s="4">
        <v>910</v>
      </c>
      <c r="L76" s="55"/>
      <c r="M76" s="58">
        <f t="shared" si="4"/>
        <v>910</v>
      </c>
    </row>
    <row r="77" spans="1:13" ht="15.75" customHeight="1">
      <c r="A77" s="1"/>
      <c r="B77" s="11" t="s">
        <v>75</v>
      </c>
      <c r="C77" s="21" t="s">
        <v>43</v>
      </c>
      <c r="D77" s="21" t="s">
        <v>43</v>
      </c>
      <c r="E77" s="23">
        <f>E78+E79+E80+E81</f>
        <v>36330.6</v>
      </c>
      <c r="F77" s="23">
        <f t="shared" ref="F77:M77" si="12">F78+F79+F80+F81</f>
        <v>200</v>
      </c>
      <c r="G77" s="23">
        <f t="shared" si="12"/>
        <v>36530.6</v>
      </c>
      <c r="H77" s="23">
        <f t="shared" si="12"/>
        <v>12630.3</v>
      </c>
      <c r="I77" s="23">
        <f t="shared" si="12"/>
        <v>0</v>
      </c>
      <c r="J77" s="23">
        <f t="shared" si="12"/>
        <v>12630.3</v>
      </c>
      <c r="K77" s="23">
        <f t="shared" si="12"/>
        <v>10600.100000000002</v>
      </c>
      <c r="L77" s="23">
        <f t="shared" si="12"/>
        <v>0</v>
      </c>
      <c r="M77" s="23">
        <f t="shared" si="12"/>
        <v>10600.100000000002</v>
      </c>
    </row>
    <row r="78" spans="1:13">
      <c r="A78" s="1"/>
      <c r="B78" s="19" t="s">
        <v>11</v>
      </c>
      <c r="C78" s="35" t="s">
        <v>43</v>
      </c>
      <c r="D78" s="35" t="s">
        <v>44</v>
      </c>
      <c r="E78" s="18">
        <v>712</v>
      </c>
      <c r="F78" s="18">
        <v>200</v>
      </c>
      <c r="G78" s="10">
        <f t="shared" si="2"/>
        <v>912</v>
      </c>
      <c r="H78" s="14">
        <v>712</v>
      </c>
      <c r="I78" s="14"/>
      <c r="J78" s="10">
        <f t="shared" si="3"/>
        <v>712</v>
      </c>
      <c r="K78" s="4">
        <v>611.70000000000005</v>
      </c>
      <c r="L78" s="55"/>
      <c r="M78" s="58">
        <f t="shared" si="4"/>
        <v>611.70000000000005</v>
      </c>
    </row>
    <row r="79" spans="1:13" ht="12" customHeight="1">
      <c r="A79" s="1"/>
      <c r="B79" s="19" t="s">
        <v>13</v>
      </c>
      <c r="C79" s="35" t="s">
        <v>43</v>
      </c>
      <c r="D79" s="35" t="s">
        <v>54</v>
      </c>
      <c r="E79" s="18">
        <v>1248.5</v>
      </c>
      <c r="F79" s="18"/>
      <c r="G79" s="10">
        <f t="shared" si="2"/>
        <v>1248.5</v>
      </c>
      <c r="H79" s="14">
        <v>1952.2</v>
      </c>
      <c r="I79" s="14"/>
      <c r="J79" s="10">
        <f t="shared" si="3"/>
        <v>1952.2</v>
      </c>
      <c r="K79" s="4"/>
      <c r="L79" s="55"/>
      <c r="M79" s="58">
        <f t="shared" si="4"/>
        <v>0</v>
      </c>
    </row>
    <row r="80" spans="1:13">
      <c r="A80" s="1"/>
      <c r="B80" s="19" t="s">
        <v>19</v>
      </c>
      <c r="C80" s="35" t="s">
        <v>43</v>
      </c>
      <c r="D80" s="35" t="s">
        <v>45</v>
      </c>
      <c r="E80" s="18">
        <v>33442.400000000001</v>
      </c>
      <c r="F80" s="18"/>
      <c r="G80" s="10">
        <f t="shared" si="2"/>
        <v>33442.400000000001</v>
      </c>
      <c r="H80" s="14">
        <v>9038.4</v>
      </c>
      <c r="I80" s="14"/>
      <c r="J80" s="10">
        <f t="shared" si="3"/>
        <v>9038.4</v>
      </c>
      <c r="K80" s="4">
        <v>9060.7000000000007</v>
      </c>
      <c r="L80" s="55"/>
      <c r="M80" s="58">
        <f t="shared" si="4"/>
        <v>9060.7000000000007</v>
      </c>
    </row>
    <row r="81" spans="1:13" ht="24">
      <c r="A81" s="1"/>
      <c r="B81" s="19" t="s">
        <v>14</v>
      </c>
      <c r="C81" s="35" t="s">
        <v>43</v>
      </c>
      <c r="D81" s="35" t="s">
        <v>46</v>
      </c>
      <c r="E81" s="20">
        <v>927.7</v>
      </c>
      <c r="F81" s="20"/>
      <c r="G81" s="10">
        <f t="shared" si="2"/>
        <v>927.7</v>
      </c>
      <c r="H81" s="14">
        <v>927.7</v>
      </c>
      <c r="I81" s="14"/>
      <c r="J81" s="10">
        <f t="shared" si="3"/>
        <v>927.7</v>
      </c>
      <c r="K81" s="4">
        <v>927.7</v>
      </c>
      <c r="L81" s="55"/>
      <c r="M81" s="58">
        <f t="shared" si="4"/>
        <v>927.7</v>
      </c>
    </row>
    <row r="82" spans="1:13" ht="14.25" customHeight="1">
      <c r="A82" s="1"/>
      <c r="B82" s="11" t="s">
        <v>76</v>
      </c>
      <c r="C82" s="21" t="s">
        <v>50</v>
      </c>
      <c r="D82" s="21" t="s">
        <v>47</v>
      </c>
      <c r="E82" s="23">
        <f t="shared" ref="E82:M82" si="13">E83+E84</f>
        <v>540</v>
      </c>
      <c r="F82" s="23">
        <f t="shared" si="13"/>
        <v>0</v>
      </c>
      <c r="G82" s="23">
        <f t="shared" si="13"/>
        <v>540</v>
      </c>
      <c r="H82" s="23">
        <f t="shared" si="13"/>
        <v>150</v>
      </c>
      <c r="I82" s="23">
        <f t="shared" si="13"/>
        <v>0</v>
      </c>
      <c r="J82" s="23">
        <f t="shared" si="13"/>
        <v>150</v>
      </c>
      <c r="K82" s="23">
        <f t="shared" si="13"/>
        <v>150</v>
      </c>
      <c r="L82" s="23">
        <f t="shared" si="13"/>
        <v>0</v>
      </c>
      <c r="M82" s="23">
        <f t="shared" si="13"/>
        <v>150</v>
      </c>
    </row>
    <row r="83" spans="1:13">
      <c r="A83" s="1"/>
      <c r="B83" s="19" t="s">
        <v>22</v>
      </c>
      <c r="C83" s="35" t="s">
        <v>50</v>
      </c>
      <c r="D83" s="35" t="s">
        <v>47</v>
      </c>
      <c r="E83" s="18">
        <v>150</v>
      </c>
      <c r="F83" s="18"/>
      <c r="G83" s="10">
        <f t="shared" si="2"/>
        <v>150</v>
      </c>
      <c r="H83" s="14">
        <v>150</v>
      </c>
      <c r="I83" s="14"/>
      <c r="J83" s="10">
        <f t="shared" si="3"/>
        <v>150</v>
      </c>
      <c r="K83" s="4">
        <v>150</v>
      </c>
      <c r="L83" s="55"/>
      <c r="M83" s="58">
        <f t="shared" si="4"/>
        <v>150</v>
      </c>
    </row>
    <row r="84" spans="1:13">
      <c r="B84" s="25" t="s">
        <v>85</v>
      </c>
      <c r="C84" s="26">
        <v>1100</v>
      </c>
      <c r="D84" s="26">
        <v>1102</v>
      </c>
      <c r="E84" s="27">
        <v>390</v>
      </c>
      <c r="F84" s="27"/>
      <c r="G84" s="10">
        <f t="shared" si="2"/>
        <v>390</v>
      </c>
      <c r="H84" s="10"/>
      <c r="I84" s="10"/>
      <c r="J84" s="10">
        <f t="shared" si="3"/>
        <v>0</v>
      </c>
      <c r="K84" s="4"/>
      <c r="L84" s="55"/>
      <c r="M84" s="58">
        <f t="shared" si="4"/>
        <v>0</v>
      </c>
    </row>
    <row r="85" spans="1:13" ht="50.25" customHeight="1">
      <c r="B85" s="11" t="s">
        <v>77</v>
      </c>
      <c r="C85" s="21" t="s">
        <v>48</v>
      </c>
      <c r="D85" s="21" t="s">
        <v>48</v>
      </c>
      <c r="E85" s="12">
        <f>E86+E87+E90</f>
        <v>4063</v>
      </c>
      <c r="F85" s="12">
        <f t="shared" ref="F85:M85" si="14">F86+F87+F90</f>
        <v>0</v>
      </c>
      <c r="G85" s="12">
        <f t="shared" si="14"/>
        <v>4063</v>
      </c>
      <c r="H85" s="12">
        <f t="shared" si="14"/>
        <v>3563</v>
      </c>
      <c r="I85" s="12">
        <f t="shared" si="14"/>
        <v>0</v>
      </c>
      <c r="J85" s="12">
        <f t="shared" si="14"/>
        <v>3563</v>
      </c>
      <c r="K85" s="12">
        <f t="shared" si="14"/>
        <v>3563</v>
      </c>
      <c r="L85" s="12">
        <f t="shared" si="14"/>
        <v>0</v>
      </c>
      <c r="M85" s="12">
        <f t="shared" si="14"/>
        <v>3563</v>
      </c>
    </row>
    <row r="86" spans="1:13" ht="36" customHeight="1">
      <c r="B86" s="19" t="s">
        <v>65</v>
      </c>
      <c r="C86" s="35" t="s">
        <v>48</v>
      </c>
      <c r="D86" s="35" t="s">
        <v>55</v>
      </c>
      <c r="E86" s="17">
        <v>3563</v>
      </c>
      <c r="F86" s="17"/>
      <c r="G86" s="10">
        <f t="shared" si="2"/>
        <v>3563</v>
      </c>
      <c r="H86" s="14">
        <v>3563</v>
      </c>
      <c r="I86" s="14"/>
      <c r="J86" s="10">
        <f t="shared" si="3"/>
        <v>3563</v>
      </c>
      <c r="K86" s="4">
        <v>3563</v>
      </c>
      <c r="L86" s="55"/>
      <c r="M86" s="58">
        <f t="shared" si="4"/>
        <v>3563</v>
      </c>
    </row>
    <row r="87" spans="1:13" hidden="1">
      <c r="B87" s="19" t="s">
        <v>20</v>
      </c>
      <c r="C87" s="35" t="s">
        <v>48</v>
      </c>
      <c r="D87" s="35" t="s">
        <v>56</v>
      </c>
      <c r="E87" s="18"/>
      <c r="F87" s="18"/>
      <c r="G87" s="10">
        <f t="shared" si="2"/>
        <v>0</v>
      </c>
      <c r="H87" s="14"/>
      <c r="I87" s="14"/>
      <c r="J87" s="10">
        <f t="shared" si="3"/>
        <v>0</v>
      </c>
      <c r="K87" s="4"/>
      <c r="L87" s="55"/>
      <c r="M87" s="58">
        <f t="shared" si="4"/>
        <v>0</v>
      </c>
    </row>
    <row r="88" spans="1:13" s="2" customFormat="1" ht="50.25" hidden="1" customHeight="1">
      <c r="B88" s="37" t="s">
        <v>78</v>
      </c>
      <c r="C88" s="26">
        <v>1400</v>
      </c>
      <c r="D88" s="26">
        <v>1403</v>
      </c>
      <c r="E88" s="28"/>
      <c r="F88" s="28"/>
      <c r="G88" s="10">
        <f t="shared" si="2"/>
        <v>0</v>
      </c>
      <c r="H88" s="28"/>
      <c r="I88" s="28"/>
      <c r="J88" s="10">
        <f t="shared" si="3"/>
        <v>0</v>
      </c>
      <c r="K88" s="41">
        <f t="shared" ref="K88" si="15">K90</f>
        <v>0</v>
      </c>
      <c r="L88" s="59"/>
      <c r="M88" s="58">
        <f t="shared" si="4"/>
        <v>0</v>
      </c>
    </row>
    <row r="89" spans="1:13" hidden="1">
      <c r="B89" s="29"/>
      <c r="C89" s="29"/>
      <c r="D89" s="29"/>
      <c r="E89" s="29"/>
      <c r="F89" s="29"/>
      <c r="G89" s="10">
        <f t="shared" si="2"/>
        <v>0</v>
      </c>
      <c r="H89" s="14"/>
      <c r="I89" s="14"/>
      <c r="J89" s="10">
        <f t="shared" si="3"/>
        <v>0</v>
      </c>
      <c r="K89" s="4"/>
      <c r="L89" s="55"/>
      <c r="M89" s="58">
        <f t="shared" si="4"/>
        <v>0</v>
      </c>
    </row>
    <row r="90" spans="1:13" ht="36.75" customHeight="1">
      <c r="B90" s="30" t="s">
        <v>79</v>
      </c>
      <c r="C90" s="26">
        <v>1400</v>
      </c>
      <c r="D90" s="26">
        <v>1403</v>
      </c>
      <c r="E90" s="22">
        <v>500</v>
      </c>
      <c r="F90" s="22"/>
      <c r="G90" s="10">
        <f t="shared" si="2"/>
        <v>500</v>
      </c>
      <c r="H90" s="14"/>
      <c r="I90" s="14"/>
      <c r="J90" s="10">
        <f t="shared" si="3"/>
        <v>0</v>
      </c>
      <c r="K90" s="4"/>
      <c r="L90" s="55"/>
      <c r="M90" s="58">
        <f t="shared" si="4"/>
        <v>0</v>
      </c>
    </row>
    <row r="91" spans="1:13" ht="23.25" customHeight="1">
      <c r="B91" s="31" t="s">
        <v>99</v>
      </c>
      <c r="C91" s="40" t="s">
        <v>100</v>
      </c>
      <c r="D91" s="40" t="s">
        <v>100</v>
      </c>
      <c r="E91" s="5">
        <f>E92</f>
        <v>0</v>
      </c>
      <c r="F91" s="5">
        <f t="shared" ref="F91:M91" si="16">F92</f>
        <v>0</v>
      </c>
      <c r="G91" s="5">
        <f t="shared" si="16"/>
        <v>0</v>
      </c>
      <c r="H91" s="5">
        <f t="shared" si="16"/>
        <v>2879.5</v>
      </c>
      <c r="I91" s="5">
        <f t="shared" si="16"/>
        <v>0</v>
      </c>
      <c r="J91" s="5">
        <f t="shared" si="16"/>
        <v>2879.5</v>
      </c>
      <c r="K91" s="5">
        <f t="shared" si="16"/>
        <v>5230.3999999999996</v>
      </c>
      <c r="L91" s="5">
        <f t="shared" si="16"/>
        <v>0</v>
      </c>
      <c r="M91" s="5">
        <f t="shared" si="16"/>
        <v>5230.3999999999996</v>
      </c>
    </row>
    <row r="92" spans="1:13">
      <c r="B92" s="43" t="s">
        <v>86</v>
      </c>
      <c r="C92" s="42">
        <v>9999</v>
      </c>
      <c r="D92" s="42">
        <v>9999</v>
      </c>
      <c r="E92" s="5"/>
      <c r="F92" s="5"/>
      <c r="G92" s="10">
        <f t="shared" si="2"/>
        <v>0</v>
      </c>
      <c r="H92" s="4">
        <v>2879.5</v>
      </c>
      <c r="I92" s="4"/>
      <c r="J92" s="10">
        <f t="shared" si="3"/>
        <v>2879.5</v>
      </c>
      <c r="K92" s="4">
        <v>5230.3999999999996</v>
      </c>
      <c r="L92" s="55"/>
      <c r="M92" s="58">
        <f t="shared" si="4"/>
        <v>5230.3999999999996</v>
      </c>
    </row>
  </sheetData>
  <mergeCells count="35">
    <mergeCell ref="B21:M21"/>
    <mergeCell ref="B22:M22"/>
    <mergeCell ref="D10:M10"/>
    <mergeCell ref="D11:M11"/>
    <mergeCell ref="D12:M12"/>
    <mergeCell ref="D13:M13"/>
    <mergeCell ref="D14:M14"/>
    <mergeCell ref="D15:M15"/>
    <mergeCell ref="B16:M16"/>
    <mergeCell ref="B17:M17"/>
    <mergeCell ref="B18:M18"/>
    <mergeCell ref="B19:M19"/>
    <mergeCell ref="B20:M20"/>
    <mergeCell ref="B2:K2"/>
    <mergeCell ref="B3:K3"/>
    <mergeCell ref="B4:K4"/>
    <mergeCell ref="B5:K5"/>
    <mergeCell ref="B6:K6"/>
    <mergeCell ref="B32:H32"/>
    <mergeCell ref="B24:K24"/>
    <mergeCell ref="B28:H28"/>
    <mergeCell ref="B29:H29"/>
    <mergeCell ref="B30:H30"/>
    <mergeCell ref="B31:H31"/>
    <mergeCell ref="B33:H33"/>
    <mergeCell ref="B34:H34"/>
    <mergeCell ref="B35:H35"/>
    <mergeCell ref="B36:H36"/>
    <mergeCell ref="B37:B40"/>
    <mergeCell ref="C37:C40"/>
    <mergeCell ref="D37:D40"/>
    <mergeCell ref="E37:M38"/>
    <mergeCell ref="E39:G39"/>
    <mergeCell ref="H39:J39"/>
    <mergeCell ref="K39:M39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март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77</cp:lastModifiedBy>
  <cp:lastPrinted>2023-03-22T11:56:20Z</cp:lastPrinted>
  <dcterms:created xsi:type="dcterms:W3CDTF">2004-10-22T12:41:04Z</dcterms:created>
  <dcterms:modified xsi:type="dcterms:W3CDTF">2023-03-23T08:09:23Z</dcterms:modified>
</cp:coreProperties>
</file>