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3285" yWindow="-45" windowWidth="12390" windowHeight="11640" tabRatio="375"/>
  </bookViews>
  <sheets>
    <sheet name="1 чтение 2024-2026г " sheetId="107" r:id="rId1"/>
  </sheets>
  <calcPr calcId="125725"/>
</workbook>
</file>

<file path=xl/calcChain.xml><?xml version="1.0" encoding="utf-8"?>
<calcChain xmlns="http://schemas.openxmlformats.org/spreadsheetml/2006/main">
  <c r="E37" i="107"/>
  <c r="F37"/>
  <c r="G37"/>
  <c r="E46"/>
  <c r="F46"/>
  <c r="G46"/>
  <c r="E48"/>
  <c r="F48"/>
  <c r="G48"/>
  <c r="E50"/>
  <c r="F50"/>
  <c r="G50"/>
  <c r="E56"/>
  <c r="F56"/>
  <c r="G56"/>
  <c r="F57"/>
  <c r="E61"/>
  <c r="F61"/>
  <c r="G61"/>
  <c r="E63"/>
  <c r="F63"/>
  <c r="G63"/>
  <c r="E69"/>
  <c r="F69"/>
  <c r="G69"/>
  <c r="E72"/>
  <c r="F72"/>
  <c r="G72"/>
  <c r="E77"/>
  <c r="F77"/>
  <c r="G77"/>
  <c r="E80"/>
  <c r="F80"/>
  <c r="G80"/>
  <c r="E86"/>
  <c r="F86"/>
  <c r="G86"/>
  <c r="F36" l="1"/>
  <c r="G36"/>
  <c r="E36"/>
</calcChain>
</file>

<file path=xl/sharedStrings.xml><?xml version="1.0" encoding="utf-8"?>
<sst xmlns="http://schemas.openxmlformats.org/spreadsheetml/2006/main" count="159" uniqueCount="111">
  <si>
    <t>Рз</t>
  </si>
  <si>
    <t>ПР</t>
  </si>
  <si>
    <t>Резервные фонды</t>
  </si>
  <si>
    <t>Другие вопросы в области национальной экономики</t>
  </si>
  <si>
    <t>Дошкольное образование</t>
  </si>
  <si>
    <t>Общее образование</t>
  </si>
  <si>
    <t>Молодежная политика и оздоровление детей</t>
  </si>
  <si>
    <t xml:space="preserve">Культура  </t>
  </si>
  <si>
    <t>Жилищное  хозяйство</t>
  </si>
  <si>
    <t>Коммунальное хозяйство</t>
  </si>
  <si>
    <t>Другие вопросы в области образования</t>
  </si>
  <si>
    <t>Пенсионное обеспечение</t>
  </si>
  <si>
    <t>Транспорт</t>
  </si>
  <si>
    <t>Социальное обеспечение населения</t>
  </si>
  <si>
    <t>Другие вопросы в области социальной политики</t>
  </si>
  <si>
    <t>Функционирование высшего должностного лица субъекта РФ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</si>
  <si>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</si>
  <si>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</si>
  <si>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(финансового-бюджетного) надзора</t>
  </si>
  <si>
    <t>Охрана семьи и детства</t>
  </si>
  <si>
    <t>Иные дотации</t>
  </si>
  <si>
    <t>Дорожное хозяйство (дорожные фонды)</t>
  </si>
  <si>
    <t>Физическая культура</t>
  </si>
  <si>
    <t xml:space="preserve">Другие вопросы в области культуры, кинематографии </t>
  </si>
  <si>
    <t>Мобилизация и вневойсковая подготовка</t>
  </si>
  <si>
    <t>0100</t>
  </si>
  <si>
    <t>0102</t>
  </si>
  <si>
    <t>0103</t>
  </si>
  <si>
    <t>0106</t>
  </si>
  <si>
    <t>0104</t>
  </si>
  <si>
    <t>0111</t>
  </si>
  <si>
    <t>0113</t>
  </si>
  <si>
    <t>0400</t>
  </si>
  <si>
    <t>0408</t>
  </si>
  <si>
    <t>0409</t>
  </si>
  <si>
    <t>0412</t>
  </si>
  <si>
    <t>0701</t>
  </si>
  <si>
    <t>0702</t>
  </si>
  <si>
    <t>0707</t>
  </si>
  <si>
    <t>0709</t>
  </si>
  <si>
    <t>0800</t>
  </si>
  <si>
    <t>0801</t>
  </si>
  <si>
    <t>0804</t>
  </si>
  <si>
    <t>1000</t>
  </si>
  <si>
    <t>1001</t>
  </si>
  <si>
    <t>1004</t>
  </si>
  <si>
    <t>1006</t>
  </si>
  <si>
    <t>1101</t>
  </si>
  <si>
    <t>1400</t>
  </si>
  <si>
    <t>0700</t>
  </si>
  <si>
    <t>1100</t>
  </si>
  <si>
    <t>ИТОГО</t>
  </si>
  <si>
    <t>0501</t>
  </si>
  <si>
    <t>0502</t>
  </si>
  <si>
    <t>1003</t>
  </si>
  <si>
    <t>1401</t>
  </si>
  <si>
    <t>1402</t>
  </si>
  <si>
    <t>0500</t>
  </si>
  <si>
    <t>0200</t>
  </si>
  <si>
    <t>0203</t>
  </si>
  <si>
    <t>0107</t>
  </si>
  <si>
    <t>Благоустройство</t>
  </si>
  <si>
    <t>0503</t>
  </si>
  <si>
    <t>Жилищное хозяйство</t>
  </si>
  <si>
    <t>Другие общегосударственные вопросы</t>
  </si>
  <si>
    <t>Дотации на выравнивание бюджетной обеспеченности субъектам Российской Федерации и муниципальных образований</t>
  </si>
  <si>
    <t>НАЦИОНАЛЬНАЯ БЕЗОПАСНОСТЬ И ПРАВООХРАНИТЕЛЬНАЯ ДЕЯТЕЛЬНОСТЬ</t>
  </si>
  <si>
    <t>Защита населения и территории от чрезвычайных ситуаций  природного и техногенного характера, гражданская оборона</t>
  </si>
  <si>
    <t>0300</t>
  </si>
  <si>
    <t>0309</t>
  </si>
  <si>
    <t>ОБЩЕГОСУДАРСТВЕННЫЕ ВОПРОСЫ</t>
  </si>
  <si>
    <t>НАЦИОНАЛЬНАЯ ОБОРОНА</t>
  </si>
  <si>
    <t>НАЦИОНАЛЬНАЯ ЭКОНОМИКА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</si>
  <si>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</si>
  <si>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</si>
  <si>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</si>
  <si>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</si>
  <si>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МЕЖБЮДЖЕТНЫЕ ТРАНСФЕРТЫ ОБЩЕГО ХАРАКТЕРА БЮДЖЕТАМ СУБЪЕКТОВ РОССИЙСКОЙ ФЕДЕРАЦИИ И МУНИЦИПАЛЬНЫХ ОБРАЗОВАНИЙ</t>
  </si>
  <si>
    <t>ПРОЧИЕ МЕЖБЮДЖЕТНЫЕ ТРАНСФЕРТЫ ОБЩЕГО ХАРАКТЕРА БЮДЖЕТАМ СУБЪЕКТОВ РОССИЙСКОЙ ФЕДЕРАЦИИ И МУНИЦИПАЛЬНЫХ ОБРАЗОВАНИЙ</t>
  </si>
  <si>
    <t xml:space="preserve">Прочие межбюджетные трансферты общего характера бюджетам субъектов РФ и муниципальных образований </t>
  </si>
  <si>
    <t>Судебная система</t>
  </si>
  <si>
    <t>0105</t>
  </si>
  <si>
    <t>ЖИЛИЩНО-КОММУНАЛЬНОЕ ХОЗЯЙСТВО</t>
  </si>
  <si>
    <t>Дополнительное образование детей</t>
  </si>
  <si>
    <t>0703</t>
  </si>
  <si>
    <t>Массовый спорт</t>
  </si>
  <si>
    <t>Условно утвержденные расходы</t>
  </si>
  <si>
    <t>Обеспечение проведения выборов и референдумов</t>
  </si>
  <si>
    <t>Наименование</t>
  </si>
  <si>
    <t>0600</t>
  </si>
  <si>
    <t>0605</t>
  </si>
  <si>
    <t>Другие вопросы в области охраны окружающей среды</t>
  </si>
  <si>
    <t>ОХРАНА ОКРУЖАЮЩЕЙ СРЕДЫ</t>
  </si>
  <si>
    <t xml:space="preserve">                                                                                                                    Приложение 8</t>
  </si>
  <si>
    <t xml:space="preserve">                                                                                             Совета народных депутатов </t>
  </si>
  <si>
    <t xml:space="preserve">                                                                                 к решению Троснянского районного</t>
  </si>
  <si>
    <t>2024 год</t>
  </si>
  <si>
    <t>Сумма (тыс.руб.)</t>
  </si>
  <si>
    <t>УСЛОВНО УТВЕРЖДЕНЫЕ РАСХОДЫ</t>
  </si>
  <si>
    <t>9900</t>
  </si>
  <si>
    <t>Сельское хозяйство и рыболовство</t>
  </si>
  <si>
    <t>0405</t>
  </si>
  <si>
    <t xml:space="preserve">                                                          "О бюджете муниципального Троснянского района </t>
  </si>
  <si>
    <t>Орловской области</t>
  </si>
  <si>
    <t>Водное хозяйство</t>
  </si>
  <si>
    <t>0406</t>
  </si>
  <si>
    <t>2025 год</t>
  </si>
  <si>
    <t>Прогноз</t>
  </si>
  <si>
    <t xml:space="preserve">                                                                                        от "_____" декабря 2023 года № ___</t>
  </si>
  <si>
    <t xml:space="preserve">                                                         на 2024 год и на плановый период 2025-2026 годов"</t>
  </si>
  <si>
    <t xml:space="preserve">Распределение расходов бюджета Троснянского муниципального района на 2024 год и плановый период 2025 и 2026 годов по разделам и подразделам функциональной классификации расходов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</si>
</sst>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1">
    <font>
      <sz val="10"/>
      <name val="Arial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FFFFCC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70">
    <xf numFmtId="0" fontId="0" fillId="0" borderId="0" xfId="0"/>
    <xf numFmtId="0" fontId="3" fillId="0" borderId="0" xfId="0" applyFont="1"/>
    <xf numFmtId="0" fontId="2" fillId="0" borderId="0" xfId="0" applyFont="1"/>
    <xf numFmtId="0" fontId="3" fillId="0" borderId="0" xfId="0" applyNumberFormat="1" applyFont="1" applyBorder="1" applyAlignment="1"/>
    <xf numFmtId="165" fontId="3" fillId="0" borderId="1" xfId="0" applyNumberFormat="1" applyFont="1" applyBorder="1"/>
    <xf numFmtId="0" fontId="3" fillId="0" borderId="1" xfId="0" applyFont="1" applyBorder="1"/>
    <xf numFmtId="0" fontId="4" fillId="0" borderId="0" xfId="0" applyFont="1"/>
    <xf numFmtId="0" fontId="2" fillId="0" borderId="0" xfId="0" applyFont="1" applyAlignment="1"/>
    <xf numFmtId="0" fontId="0" fillId="0" borderId="0" xfId="0" applyAlignment="1"/>
    <xf numFmtId="0" fontId="5" fillId="0" borderId="1" xfId="1" applyFont="1" applyFill="1" applyBorder="1" applyAlignment="1" applyProtection="1">
      <alignment horizontal="center" vertical="center" wrapText="1"/>
      <protection hidden="1"/>
    </xf>
    <xf numFmtId="165" fontId="5" fillId="0" borderId="1" xfId="0" applyNumberFormat="1" applyFont="1" applyBorder="1" applyAlignment="1">
      <alignment horizontal="right" wrapText="1"/>
    </xf>
    <xf numFmtId="0" fontId="5" fillId="0" borderId="1" xfId="1" applyFont="1" applyFill="1" applyBorder="1" applyAlignment="1" applyProtection="1">
      <alignment wrapText="1"/>
      <protection hidden="1"/>
    </xf>
    <xf numFmtId="2" fontId="5" fillId="0" borderId="1" xfId="0" applyNumberFormat="1" applyFont="1" applyBorder="1" applyAlignment="1">
      <alignment horizontal="right" wrapText="1"/>
    </xf>
    <xf numFmtId="0" fontId="6" fillId="0" borderId="1" xfId="1" applyFont="1" applyFill="1" applyBorder="1" applyAlignment="1" applyProtection="1">
      <alignment horizontal="justify" wrapText="1"/>
      <protection hidden="1"/>
    </xf>
    <xf numFmtId="165" fontId="6" fillId="0" borderId="1" xfId="0" applyNumberFormat="1" applyFont="1" applyBorder="1" applyAlignment="1">
      <alignment horizontal="right" wrapText="1"/>
    </xf>
    <xf numFmtId="165" fontId="6" fillId="0" borderId="1" xfId="0" applyNumberFormat="1" applyFont="1" applyBorder="1" applyAlignment="1"/>
    <xf numFmtId="49" fontId="6" fillId="2" borderId="1" xfId="0" applyNumberFormat="1" applyFont="1" applyFill="1" applyBorder="1" applyAlignment="1">
      <alignment horizontal="center" wrapText="1"/>
    </xf>
    <xf numFmtId="0" fontId="6" fillId="0" borderId="1" xfId="0" applyFont="1" applyBorder="1" applyAlignment="1"/>
    <xf numFmtId="165" fontId="6" fillId="0" borderId="1" xfId="0" applyNumberFormat="1" applyFont="1" applyBorder="1"/>
    <xf numFmtId="0" fontId="5" fillId="0" borderId="1" xfId="0" applyFont="1" applyBorder="1" applyAlignment="1">
      <alignment horizontal="right" wrapText="1"/>
    </xf>
    <xf numFmtId="0" fontId="6" fillId="0" borderId="1" xfId="1" applyFont="1" applyFill="1" applyBorder="1" applyAlignment="1" applyProtection="1">
      <alignment wrapText="1"/>
      <protection hidden="1"/>
    </xf>
    <xf numFmtId="0" fontId="6" fillId="0" borderId="1" xfId="0" applyFont="1" applyBorder="1"/>
    <xf numFmtId="49" fontId="5" fillId="0" borderId="1" xfId="1" applyNumberFormat="1" applyFont="1" applyFill="1" applyBorder="1" applyAlignment="1" applyProtection="1">
      <alignment horizontal="center" wrapText="1"/>
      <protection hidden="1"/>
    </xf>
    <xf numFmtId="2" fontId="6" fillId="0" borderId="1" xfId="0" applyNumberFormat="1" applyFont="1" applyBorder="1"/>
    <xf numFmtId="165" fontId="5" fillId="0" borderId="1" xfId="0" applyNumberFormat="1" applyFont="1" applyBorder="1" applyAlignment="1">
      <alignment horizontal="right" vertical="top" wrapText="1"/>
    </xf>
    <xf numFmtId="165" fontId="6" fillId="2" borderId="1" xfId="0" applyNumberFormat="1" applyFont="1" applyFill="1" applyBorder="1" applyAlignment="1">
      <alignment horizontal="right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/>
    </xf>
    <xf numFmtId="165" fontId="6" fillId="0" borderId="1" xfId="0" applyNumberFormat="1" applyFont="1" applyBorder="1" applyAlignment="1">
      <alignment horizontal="right"/>
    </xf>
    <xf numFmtId="2" fontId="6" fillId="3" borderId="1" xfId="0" applyNumberFormat="1" applyFont="1" applyFill="1" applyBorder="1" applyAlignment="1">
      <alignment horizontal="right" wrapText="1"/>
    </xf>
    <xf numFmtId="0" fontId="7" fillId="0" borderId="1" xfId="0" applyFont="1" applyBorder="1"/>
    <xf numFmtId="0" fontId="6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wrapText="1"/>
    </xf>
    <xf numFmtId="0" fontId="10" fillId="0" borderId="0" xfId="0" applyFont="1"/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/>
    </xf>
    <xf numFmtId="49" fontId="6" fillId="0" borderId="1" xfId="1" applyNumberFormat="1" applyFont="1" applyFill="1" applyBorder="1" applyAlignment="1" applyProtection="1">
      <alignment horizontal="center" wrapText="1"/>
      <protection hidden="1"/>
    </xf>
    <xf numFmtId="49" fontId="6" fillId="0" borderId="1" xfId="0" applyNumberFormat="1" applyFont="1" applyBorder="1" applyAlignment="1">
      <alignment horizontal="center"/>
    </xf>
    <xf numFmtId="0" fontId="6" fillId="2" borderId="1" xfId="0" applyFont="1" applyFill="1" applyBorder="1" applyAlignment="1">
      <alignment horizontal="justify" vertical="top" wrapText="1"/>
    </xf>
    <xf numFmtId="0" fontId="8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49" fontId="3" fillId="0" borderId="1" xfId="0" applyNumberFormat="1" applyFont="1" applyBorder="1" applyAlignment="1">
      <alignment horizontal="left" wrapText="1"/>
    </xf>
    <xf numFmtId="165" fontId="6" fillId="3" borderId="1" xfId="0" applyNumberFormat="1" applyFont="1" applyFill="1" applyBorder="1" applyAlignment="1">
      <alignment horizontal="right" wrapText="1"/>
    </xf>
    <xf numFmtId="0" fontId="2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wrapText="1"/>
    </xf>
    <xf numFmtId="0" fontId="3" fillId="0" borderId="0" xfId="0" applyFont="1" applyAlignment="1">
      <alignment horizontal="center"/>
    </xf>
    <xf numFmtId="165" fontId="3" fillId="0" borderId="1" xfId="0" applyNumberFormat="1" applyFont="1" applyBorder="1" applyAlignment="1">
      <alignment horizontal="right"/>
    </xf>
    <xf numFmtId="165" fontId="6" fillId="4" borderId="1" xfId="0" applyNumberFormat="1" applyFont="1" applyFill="1" applyBorder="1" applyAlignment="1">
      <alignment horizontal="right"/>
    </xf>
    <xf numFmtId="0" fontId="2" fillId="0" borderId="0" xfId="0" applyFont="1" applyAlignment="1">
      <alignment horizontal="center" wrapText="1"/>
    </xf>
    <xf numFmtId="165" fontId="0" fillId="0" borderId="0" xfId="0" applyNumberFormat="1"/>
    <xf numFmtId="0" fontId="2" fillId="0" borderId="3" xfId="0" applyFont="1" applyBorder="1" applyAlignment="1">
      <alignment horizontal="center" vertical="top" wrapText="1"/>
    </xf>
    <xf numFmtId="164" fontId="3" fillId="0" borderId="0" xfId="0" applyNumberFormat="1" applyFont="1" applyFill="1" applyAlignment="1">
      <alignment horizontal="right" vertical="top"/>
    </xf>
    <xf numFmtId="0" fontId="0" fillId="0" borderId="0" xfId="0" applyAlignment="1">
      <alignment horizontal="center"/>
    </xf>
    <xf numFmtId="0" fontId="2" fillId="0" borderId="0" xfId="0" applyFont="1" applyBorder="1" applyAlignment="1">
      <alignment horizontal="center" wrapText="1"/>
    </xf>
    <xf numFmtId="164" fontId="3" fillId="0" borderId="0" xfId="0" applyNumberFormat="1" applyFont="1" applyFill="1" applyAlignment="1">
      <alignment horizontal="right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3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4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</cellXfs>
  <cellStyles count="23">
    <cellStyle name="Normal_для Игоря копия с внесенными уведомлениями напрямую без экономической классификации" xfId="1"/>
    <cellStyle name="Обычный" xfId="0" builtinId="0"/>
    <cellStyle name="Обычный 11" xfId="10"/>
    <cellStyle name="Обычный 12" xfId="11"/>
    <cellStyle name="Обычный 13" xfId="12"/>
    <cellStyle name="Обычный 14" xfId="13"/>
    <cellStyle name="Обычный 15" xfId="14"/>
    <cellStyle name="Обычный 16" xfId="15"/>
    <cellStyle name="Обычный 17" xfId="16"/>
    <cellStyle name="Обычный 18" xfId="17"/>
    <cellStyle name="Обычный 19" xfId="18"/>
    <cellStyle name="Обычный 2" xfId="2"/>
    <cellStyle name="Обычный 20" xfId="19"/>
    <cellStyle name="Обычный 21" xfId="20"/>
    <cellStyle name="Обычный 22" xfId="21"/>
    <cellStyle name="Обычный 23" xfId="22"/>
    <cellStyle name="Обычный 3" xfId="3"/>
    <cellStyle name="Обычный 4" xfId="4"/>
    <cellStyle name="Обычный 5" xfId="5"/>
    <cellStyle name="Обычный 6" xfId="6"/>
    <cellStyle name="Обычный 7" xfId="7"/>
    <cellStyle name="Обычный 8" xfId="8"/>
    <cellStyle name="Обычный 9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7"/>
  <sheetViews>
    <sheetView tabSelected="1" topLeftCell="A41" zoomScaleNormal="100" zoomScaleSheetLayoutView="100" workbookViewId="0">
      <selection activeCell="G66" sqref="G66"/>
    </sheetView>
  </sheetViews>
  <sheetFormatPr defaultRowHeight="12.75"/>
  <cols>
    <col min="1" max="1" width="1.28515625" customWidth="1"/>
    <col min="2" max="2" width="31.7109375" customWidth="1"/>
    <col min="3" max="3" width="5.28515625" customWidth="1"/>
    <col min="4" max="4" width="5.42578125" customWidth="1"/>
    <col min="5" max="5" width="12.42578125" customWidth="1"/>
    <col min="6" max="7" width="13.85546875" customWidth="1"/>
  </cols>
  <sheetData>
    <row r="1" spans="1:7" hidden="1"/>
    <row r="2" spans="1:7" hidden="1">
      <c r="B2" s="53"/>
      <c r="C2" s="53"/>
      <c r="D2" s="53"/>
      <c r="E2" s="53"/>
      <c r="F2" s="53"/>
      <c r="G2" s="53"/>
    </row>
    <row r="3" spans="1:7" hidden="1">
      <c r="B3" s="53"/>
      <c r="C3" s="53"/>
      <c r="D3" s="53"/>
      <c r="E3" s="53"/>
      <c r="F3" s="53"/>
      <c r="G3" s="53"/>
    </row>
    <row r="4" spans="1:7" hidden="1">
      <c r="B4" s="53"/>
      <c r="C4" s="53"/>
      <c r="D4" s="53"/>
      <c r="E4" s="53"/>
      <c r="F4" s="53"/>
      <c r="G4" s="53"/>
    </row>
    <row r="5" spans="1:7" hidden="1">
      <c r="B5" s="53"/>
      <c r="C5" s="53"/>
      <c r="D5" s="53"/>
      <c r="E5" s="53"/>
      <c r="F5" s="53"/>
      <c r="G5" s="53"/>
    </row>
    <row r="6" spans="1:7" hidden="1">
      <c r="B6" s="53"/>
      <c r="C6" s="53"/>
      <c r="D6" s="53"/>
      <c r="E6" s="53"/>
      <c r="F6" s="53"/>
      <c r="G6" s="53"/>
    </row>
    <row r="7" spans="1:7" hidden="1"/>
    <row r="8" spans="1:7" hidden="1"/>
    <row r="9" spans="1:7" hidden="1"/>
    <row r="11" spans="1:7">
      <c r="A11" s="1"/>
      <c r="B11" s="52" t="s">
        <v>93</v>
      </c>
      <c r="C11" s="52"/>
      <c r="D11" s="52"/>
      <c r="E11" s="52"/>
      <c r="F11" s="52"/>
      <c r="G11" s="52"/>
    </row>
    <row r="12" spans="1:7">
      <c r="A12" s="1"/>
      <c r="B12" s="55" t="s">
        <v>95</v>
      </c>
      <c r="C12" s="55"/>
      <c r="D12" s="55"/>
      <c r="E12" s="55"/>
      <c r="F12" s="55"/>
      <c r="G12" s="55"/>
    </row>
    <row r="13" spans="1:7">
      <c r="A13" s="1"/>
      <c r="B13" s="55" t="s">
        <v>94</v>
      </c>
      <c r="C13" s="55"/>
      <c r="D13" s="55"/>
      <c r="E13" s="55"/>
      <c r="F13" s="55"/>
      <c r="G13" s="55"/>
    </row>
    <row r="14" spans="1:7">
      <c r="A14" s="1"/>
      <c r="B14" s="56" t="s">
        <v>108</v>
      </c>
      <c r="C14" s="56"/>
      <c r="D14" s="56"/>
      <c r="E14" s="56"/>
      <c r="F14" s="56"/>
      <c r="G14" s="56"/>
    </row>
    <row r="15" spans="1:7">
      <c r="A15" s="1"/>
      <c r="B15" s="56" t="s">
        <v>102</v>
      </c>
      <c r="C15" s="56"/>
      <c r="D15" s="56"/>
      <c r="E15" s="56"/>
      <c r="F15" s="56"/>
      <c r="G15" s="56"/>
    </row>
    <row r="16" spans="1:7">
      <c r="A16" s="1"/>
      <c r="B16" s="56" t="s">
        <v>103</v>
      </c>
      <c r="C16" s="56"/>
      <c r="D16" s="56"/>
      <c r="E16" s="56"/>
      <c r="F16" s="56"/>
      <c r="G16" s="56"/>
    </row>
    <row r="17" spans="1:7">
      <c r="A17" s="1"/>
      <c r="B17" s="56" t="s">
        <v>109</v>
      </c>
      <c r="C17" s="56"/>
      <c r="D17" s="56"/>
      <c r="E17" s="56"/>
      <c r="F17" s="56"/>
      <c r="G17" s="56"/>
    </row>
    <row r="18" spans="1:7">
      <c r="A18" s="1"/>
      <c r="B18" s="1"/>
      <c r="C18" s="46"/>
      <c r="D18" s="46"/>
      <c r="E18" s="46"/>
      <c r="F18" s="46"/>
    </row>
    <row r="19" spans="1:7" ht="42" customHeight="1">
      <c r="A19" s="1"/>
      <c r="B19" s="57" t="s">
        <v>110</v>
      </c>
      <c r="C19" s="57"/>
      <c r="D19" s="57"/>
      <c r="E19" s="57"/>
      <c r="F19" s="57"/>
      <c r="G19" s="57"/>
    </row>
    <row r="20" spans="1:7" hidden="1">
      <c r="A20" s="1"/>
      <c r="B20" s="49"/>
      <c r="C20" s="49"/>
      <c r="D20" s="49"/>
      <c r="E20" s="49"/>
      <c r="F20" s="49"/>
    </row>
    <row r="21" spans="1:7" hidden="1">
      <c r="A21" s="1"/>
      <c r="B21" s="3"/>
      <c r="C21" s="3"/>
      <c r="D21" s="3"/>
      <c r="E21" s="3"/>
      <c r="F21" s="3"/>
    </row>
    <row r="22" spans="1:7">
      <c r="A22" s="1"/>
      <c r="B22" s="3"/>
      <c r="C22" s="3"/>
      <c r="D22" s="3"/>
      <c r="E22" s="3"/>
      <c r="F22" s="3"/>
    </row>
    <row r="23" spans="1:7" hidden="1">
      <c r="A23" s="1"/>
      <c r="B23" s="58"/>
      <c r="C23" s="58"/>
      <c r="D23" s="58"/>
      <c r="E23" s="58"/>
      <c r="F23" s="58"/>
    </row>
    <row r="24" spans="1:7" hidden="1">
      <c r="A24" s="1"/>
      <c r="B24" s="59"/>
      <c r="C24" s="59"/>
      <c r="D24" s="59"/>
      <c r="E24" s="59"/>
      <c r="F24" s="59"/>
    </row>
    <row r="25" spans="1:7" hidden="1">
      <c r="A25" s="1"/>
      <c r="B25" s="54"/>
      <c r="C25" s="54"/>
      <c r="D25" s="54"/>
      <c r="E25" s="54"/>
      <c r="F25" s="54"/>
    </row>
    <row r="26" spans="1:7" hidden="1">
      <c r="A26" s="1"/>
      <c r="B26" s="54"/>
      <c r="C26" s="54"/>
      <c r="D26" s="54"/>
      <c r="E26" s="54"/>
      <c r="F26" s="54"/>
    </row>
    <row r="27" spans="1:7" hidden="1">
      <c r="A27" s="1"/>
      <c r="B27" s="54"/>
      <c r="C27" s="54"/>
      <c r="D27" s="54"/>
      <c r="E27" s="54"/>
      <c r="F27" s="54"/>
    </row>
    <row r="28" spans="1:7" hidden="1">
      <c r="A28" s="1"/>
      <c r="B28" s="54"/>
      <c r="C28" s="54"/>
      <c r="D28" s="54"/>
      <c r="E28" s="54"/>
      <c r="F28" s="54"/>
    </row>
    <row r="29" spans="1:7" hidden="1">
      <c r="A29" s="1"/>
      <c r="B29" s="54"/>
      <c r="C29" s="54"/>
      <c r="D29" s="54"/>
      <c r="E29" s="54"/>
      <c r="F29" s="54"/>
    </row>
    <row r="30" spans="1:7" hidden="1">
      <c r="A30" s="1"/>
      <c r="B30" s="60"/>
      <c r="C30" s="60"/>
      <c r="D30" s="60"/>
      <c r="E30" s="60"/>
      <c r="F30" s="60"/>
    </row>
    <row r="31" spans="1:7" hidden="1">
      <c r="A31" s="1"/>
      <c r="B31" s="61"/>
      <c r="C31" s="61"/>
      <c r="D31" s="61"/>
      <c r="E31" s="62"/>
      <c r="F31" s="62"/>
    </row>
    <row r="32" spans="1:7" ht="12.75" customHeight="1">
      <c r="A32" s="1"/>
      <c r="B32" s="63" t="s">
        <v>88</v>
      </c>
      <c r="C32" s="63" t="s">
        <v>0</v>
      </c>
      <c r="D32" s="64" t="s">
        <v>1</v>
      </c>
      <c r="E32" s="63" t="s">
        <v>97</v>
      </c>
      <c r="F32" s="63"/>
      <c r="G32" s="63"/>
    </row>
    <row r="33" spans="1:7" ht="3.75" customHeight="1">
      <c r="A33" s="1"/>
      <c r="B33" s="63"/>
      <c r="C33" s="63"/>
      <c r="D33" s="65"/>
      <c r="E33" s="63"/>
      <c r="F33" s="63"/>
      <c r="G33" s="63"/>
    </row>
    <row r="34" spans="1:7" ht="16.5" customHeight="1">
      <c r="A34" s="1"/>
      <c r="B34" s="63"/>
      <c r="C34" s="63"/>
      <c r="D34" s="65"/>
      <c r="E34" s="67" t="s">
        <v>107</v>
      </c>
      <c r="F34" s="68"/>
      <c r="G34" s="69"/>
    </row>
    <row r="35" spans="1:7" ht="24" customHeight="1">
      <c r="A35" s="1"/>
      <c r="B35" s="63"/>
      <c r="C35" s="63"/>
      <c r="D35" s="66"/>
      <c r="E35" s="51" t="s">
        <v>96</v>
      </c>
      <c r="F35" s="51" t="s">
        <v>106</v>
      </c>
      <c r="G35" s="43" t="s">
        <v>106</v>
      </c>
    </row>
    <row r="36" spans="1:7" ht="14.25" customHeight="1">
      <c r="A36" s="1"/>
      <c r="B36" s="9" t="s">
        <v>51</v>
      </c>
      <c r="C36" s="34"/>
      <c r="D36" s="34"/>
      <c r="E36" s="10">
        <f>E37+E46+E48+E50+E56+E61+E63+E69+E72+E77+E80+E86</f>
        <v>237767.20000000004</v>
      </c>
      <c r="F36" s="10">
        <f>F37+F46+F48+F50+F56+F61+F63+F69+F72+F77+F80+F86</f>
        <v>231709.1</v>
      </c>
      <c r="G36" s="10">
        <f>G37+G46+G48+G50+G56+G61+G63+G69+G72+G77+G80+G86</f>
        <v>136809.60000000001</v>
      </c>
    </row>
    <row r="37" spans="1:7" ht="26.25" customHeight="1">
      <c r="A37" s="2"/>
      <c r="B37" s="11" t="s">
        <v>70</v>
      </c>
      <c r="C37" s="22" t="s">
        <v>25</v>
      </c>
      <c r="D37" s="35" t="s">
        <v>25</v>
      </c>
      <c r="E37" s="10">
        <f>E38+E39+E40+E41+E42+E44+E45</f>
        <v>28407.1</v>
      </c>
      <c r="F37" s="10">
        <f t="shared" ref="F37:G37" si="0">F38+F39+F40+F41+F42+F45+F44+F43</f>
        <v>28752.3</v>
      </c>
      <c r="G37" s="10">
        <f t="shared" si="0"/>
        <v>26909.9</v>
      </c>
    </row>
    <row r="38" spans="1:7" ht="34.5" customHeight="1">
      <c r="A38" s="2"/>
      <c r="B38" s="13" t="s">
        <v>15</v>
      </c>
      <c r="C38" s="36" t="s">
        <v>25</v>
      </c>
      <c r="D38" s="37" t="s">
        <v>26</v>
      </c>
      <c r="E38" s="14">
        <v>1590</v>
      </c>
      <c r="F38" s="14">
        <v>1560</v>
      </c>
      <c r="G38" s="18">
        <v>1578</v>
      </c>
    </row>
    <row r="39" spans="1:7" ht="60" hidden="1">
      <c r="A39" s="2"/>
      <c r="B39" s="13" t="s">
        <v>16</v>
      </c>
      <c r="C39" s="36" t="s">
        <v>25</v>
      </c>
      <c r="D39" s="37" t="s">
        <v>27</v>
      </c>
      <c r="E39" s="47"/>
      <c r="F39" s="4"/>
      <c r="G39" s="4"/>
    </row>
    <row r="40" spans="1:7" ht="68.25" customHeight="1">
      <c r="A40" s="1"/>
      <c r="B40" s="13" t="s">
        <v>17</v>
      </c>
      <c r="C40" s="36" t="s">
        <v>25</v>
      </c>
      <c r="D40" s="36" t="s">
        <v>29</v>
      </c>
      <c r="E40" s="47">
        <v>11200</v>
      </c>
      <c r="F40" s="4">
        <v>12800.3</v>
      </c>
      <c r="G40" s="4">
        <v>13000</v>
      </c>
    </row>
    <row r="41" spans="1:7">
      <c r="A41" s="1"/>
      <c r="B41" s="38" t="s">
        <v>80</v>
      </c>
      <c r="C41" s="16" t="s">
        <v>25</v>
      </c>
      <c r="D41" s="16" t="s">
        <v>81</v>
      </c>
      <c r="E41" s="14">
        <v>0.2</v>
      </c>
      <c r="F41" s="14">
        <v>0.2</v>
      </c>
      <c r="G41" s="4"/>
    </row>
    <row r="42" spans="1:7" ht="48">
      <c r="A42" s="1"/>
      <c r="B42" s="13" t="s">
        <v>18</v>
      </c>
      <c r="C42" s="36" t="s">
        <v>25</v>
      </c>
      <c r="D42" s="36" t="s">
        <v>28</v>
      </c>
      <c r="E42" s="48">
        <v>4545</v>
      </c>
      <c r="F42" s="48">
        <v>4641</v>
      </c>
      <c r="G42" s="48">
        <v>4306</v>
      </c>
    </row>
    <row r="43" spans="1:7" ht="16.5" hidden="1" customHeight="1">
      <c r="A43" s="1"/>
      <c r="B43" s="13" t="s">
        <v>87</v>
      </c>
      <c r="C43" s="36" t="s">
        <v>25</v>
      </c>
      <c r="D43" s="36" t="s">
        <v>60</v>
      </c>
      <c r="E43" s="17"/>
      <c r="F43" s="14"/>
      <c r="G43" s="4"/>
    </row>
    <row r="44" spans="1:7" s="33" customFormat="1">
      <c r="A44" s="1"/>
      <c r="B44" s="13" t="s">
        <v>2</v>
      </c>
      <c r="C44" s="36" t="s">
        <v>25</v>
      </c>
      <c r="D44" s="36" t="s">
        <v>30</v>
      </c>
      <c r="E44" s="15">
        <v>400</v>
      </c>
      <c r="F44" s="14">
        <v>400</v>
      </c>
      <c r="G44" s="4">
        <v>400</v>
      </c>
    </row>
    <row r="45" spans="1:7" ht="18.75" customHeight="1">
      <c r="A45" s="1"/>
      <c r="B45" s="13" t="s">
        <v>64</v>
      </c>
      <c r="C45" s="36" t="s">
        <v>25</v>
      </c>
      <c r="D45" s="36" t="s">
        <v>31</v>
      </c>
      <c r="E45" s="18">
        <v>10671.9</v>
      </c>
      <c r="F45" s="14">
        <v>9350.7999999999993</v>
      </c>
      <c r="G45" s="4">
        <v>7625.9</v>
      </c>
    </row>
    <row r="46" spans="1:7" s="8" customFormat="1">
      <c r="A46" s="7"/>
      <c r="B46" s="11" t="s">
        <v>71</v>
      </c>
      <c r="C46" s="22" t="s">
        <v>58</v>
      </c>
      <c r="D46" s="22" t="s">
        <v>58</v>
      </c>
      <c r="E46" s="10">
        <f t="shared" ref="E46:G46" si="1">E47</f>
        <v>1114.9000000000001</v>
      </c>
      <c r="F46" s="19">
        <f t="shared" si="1"/>
        <v>1155</v>
      </c>
      <c r="G46" s="10">
        <f t="shared" si="1"/>
        <v>0</v>
      </c>
    </row>
    <row r="47" spans="1:7" ht="18" customHeight="1">
      <c r="A47" s="1"/>
      <c r="B47" s="20" t="s">
        <v>24</v>
      </c>
      <c r="C47" s="36" t="s">
        <v>58</v>
      </c>
      <c r="D47" s="36" t="s">
        <v>59</v>
      </c>
      <c r="E47" s="18">
        <v>1114.9000000000001</v>
      </c>
      <c r="F47" s="14">
        <v>1155</v>
      </c>
      <c r="G47" s="4"/>
    </row>
    <row r="48" spans="1:7" ht="42.75" customHeight="1">
      <c r="A48" s="1"/>
      <c r="B48" s="39" t="s">
        <v>66</v>
      </c>
      <c r="C48" s="22" t="s">
        <v>68</v>
      </c>
      <c r="D48" s="22" t="s">
        <v>68</v>
      </c>
      <c r="E48" s="10">
        <f t="shared" ref="E48:G48" si="2">E49</f>
        <v>2479.4</v>
      </c>
      <c r="F48" s="10">
        <f t="shared" si="2"/>
        <v>2625</v>
      </c>
      <c r="G48" s="10">
        <f t="shared" si="2"/>
        <v>1700</v>
      </c>
    </row>
    <row r="49" spans="1:9" ht="51.75" customHeight="1">
      <c r="A49" s="1"/>
      <c r="B49" s="40" t="s">
        <v>67</v>
      </c>
      <c r="C49" s="36" t="s">
        <v>68</v>
      </c>
      <c r="D49" s="36" t="s">
        <v>69</v>
      </c>
      <c r="E49" s="18">
        <v>2479.4</v>
      </c>
      <c r="F49" s="14">
        <v>2625</v>
      </c>
      <c r="G49" s="4">
        <v>1700</v>
      </c>
    </row>
    <row r="50" spans="1:9" ht="18.75" customHeight="1">
      <c r="A50" s="1"/>
      <c r="B50" s="11" t="s">
        <v>72</v>
      </c>
      <c r="C50" s="22" t="s">
        <v>32</v>
      </c>
      <c r="D50" s="35" t="s">
        <v>32</v>
      </c>
      <c r="E50" s="10">
        <f>E53+E54+E55+E51+E52</f>
        <v>24033.600000000002</v>
      </c>
      <c r="F50" s="10">
        <f t="shared" ref="F50:G50" si="3">F53+F54+F55+F51+F52</f>
        <v>24040.400000000001</v>
      </c>
      <c r="G50" s="10">
        <f t="shared" si="3"/>
        <v>17087.5</v>
      </c>
    </row>
    <row r="51" spans="1:9">
      <c r="A51" s="1"/>
      <c r="B51" s="20" t="s">
        <v>100</v>
      </c>
      <c r="C51" s="36" t="s">
        <v>32</v>
      </c>
      <c r="D51" s="37" t="s">
        <v>101</v>
      </c>
      <c r="E51" s="14">
        <v>266.89999999999998</v>
      </c>
      <c r="F51" s="14">
        <v>266.89999999999998</v>
      </c>
      <c r="G51" s="14"/>
    </row>
    <row r="52" spans="1:9" ht="17.25" customHeight="1">
      <c r="A52" s="1"/>
      <c r="B52" s="41" t="s">
        <v>104</v>
      </c>
      <c r="C52" s="36" t="s">
        <v>32</v>
      </c>
      <c r="D52" s="37" t="s">
        <v>105</v>
      </c>
      <c r="E52" s="14">
        <v>76</v>
      </c>
      <c r="F52" s="14">
        <v>76</v>
      </c>
      <c r="G52" s="14">
        <v>76</v>
      </c>
    </row>
    <row r="53" spans="1:9">
      <c r="A53" s="1"/>
      <c r="B53" s="20" t="s">
        <v>12</v>
      </c>
      <c r="C53" s="36" t="s">
        <v>32</v>
      </c>
      <c r="D53" s="36" t="s">
        <v>33</v>
      </c>
      <c r="E53" s="18">
        <v>3211.9</v>
      </c>
      <c r="F53" s="14">
        <v>2900</v>
      </c>
      <c r="G53" s="4">
        <v>2730</v>
      </c>
    </row>
    <row r="54" spans="1:9">
      <c r="A54" s="1"/>
      <c r="B54" s="20" t="s">
        <v>21</v>
      </c>
      <c r="C54" s="36" t="s">
        <v>32</v>
      </c>
      <c r="D54" s="36" t="s">
        <v>34</v>
      </c>
      <c r="E54" s="15">
        <v>20373.8</v>
      </c>
      <c r="F54" s="14">
        <v>20692.5</v>
      </c>
      <c r="G54" s="4">
        <v>14176.5</v>
      </c>
    </row>
    <row r="55" spans="1:9" ht="24">
      <c r="A55" s="1"/>
      <c r="B55" s="20" t="s">
        <v>3</v>
      </c>
      <c r="C55" s="36" t="s">
        <v>32</v>
      </c>
      <c r="D55" s="36" t="s">
        <v>35</v>
      </c>
      <c r="E55" s="18">
        <v>105</v>
      </c>
      <c r="F55" s="14">
        <v>105</v>
      </c>
      <c r="G55" s="4">
        <v>105</v>
      </c>
    </row>
    <row r="56" spans="1:9" ht="24">
      <c r="A56" s="1"/>
      <c r="B56" s="11" t="s">
        <v>82</v>
      </c>
      <c r="C56" s="22" t="s">
        <v>57</v>
      </c>
      <c r="D56" s="22" t="s">
        <v>57</v>
      </c>
      <c r="E56" s="24">
        <f>E58+E59+E60</f>
        <v>1633.1</v>
      </c>
      <c r="F56" s="24">
        <f t="shared" ref="F56:G56" si="4">F58+F59+F60</f>
        <v>762.8</v>
      </c>
      <c r="G56" s="24">
        <f t="shared" si="4"/>
        <v>737.8</v>
      </c>
    </row>
    <row r="57" spans="1:9" hidden="1">
      <c r="A57" s="1"/>
      <c r="B57" s="20" t="s">
        <v>8</v>
      </c>
      <c r="C57" s="36" t="s">
        <v>57</v>
      </c>
      <c r="D57" s="36" t="s">
        <v>52</v>
      </c>
      <c r="E57" s="18"/>
      <c r="F57" s="10" t="e">
        <f>E57/#REF!*100</f>
        <v>#REF!</v>
      </c>
      <c r="G57" s="4"/>
    </row>
    <row r="58" spans="1:9">
      <c r="A58" s="1"/>
      <c r="B58" s="20" t="s">
        <v>63</v>
      </c>
      <c r="C58" s="36" t="s">
        <v>57</v>
      </c>
      <c r="D58" s="36" t="s">
        <v>52</v>
      </c>
      <c r="E58" s="18">
        <v>429.5</v>
      </c>
      <c r="F58" s="14">
        <v>181.1</v>
      </c>
      <c r="G58" s="4">
        <v>181.1</v>
      </c>
    </row>
    <row r="59" spans="1:9" ht="15" customHeight="1">
      <c r="A59" s="1"/>
      <c r="B59" s="20" t="s">
        <v>9</v>
      </c>
      <c r="C59" s="36" t="s">
        <v>57</v>
      </c>
      <c r="D59" s="36" t="s">
        <v>53</v>
      </c>
      <c r="E59" s="18">
        <v>110</v>
      </c>
      <c r="F59" s="14">
        <v>85</v>
      </c>
      <c r="G59" s="4">
        <v>60</v>
      </c>
    </row>
    <row r="60" spans="1:9">
      <c r="A60" s="1"/>
      <c r="B60" s="20" t="s">
        <v>61</v>
      </c>
      <c r="C60" s="36" t="s">
        <v>57</v>
      </c>
      <c r="D60" s="36" t="s">
        <v>62</v>
      </c>
      <c r="E60" s="18">
        <v>1093.5999999999999</v>
      </c>
      <c r="F60" s="14">
        <v>496.7</v>
      </c>
      <c r="G60" s="4">
        <v>496.7</v>
      </c>
    </row>
    <row r="61" spans="1:9" s="6" customFormat="1" ht="13.5" hidden="1" customHeight="1">
      <c r="A61" s="2"/>
      <c r="B61" s="11" t="s">
        <v>92</v>
      </c>
      <c r="C61" s="22" t="s">
        <v>89</v>
      </c>
      <c r="D61" s="22" t="s">
        <v>89</v>
      </c>
      <c r="E61" s="24">
        <f t="shared" ref="E61:G61" si="5">E62</f>
        <v>0</v>
      </c>
      <c r="F61" s="24">
        <f t="shared" si="5"/>
        <v>0</v>
      </c>
      <c r="G61" s="24">
        <f t="shared" si="5"/>
        <v>0</v>
      </c>
    </row>
    <row r="62" spans="1:9" ht="24.75" hidden="1" customHeight="1">
      <c r="A62" s="1"/>
      <c r="B62" s="20" t="s">
        <v>91</v>
      </c>
      <c r="C62" s="36" t="s">
        <v>89</v>
      </c>
      <c r="D62" s="36" t="s">
        <v>90</v>
      </c>
      <c r="E62" s="18"/>
      <c r="F62" s="14"/>
      <c r="G62" s="4"/>
    </row>
    <row r="63" spans="1:9">
      <c r="A63" s="1"/>
      <c r="B63" s="11" t="s">
        <v>73</v>
      </c>
      <c r="C63" s="22" t="s">
        <v>49</v>
      </c>
      <c r="D63" s="22" t="s">
        <v>49</v>
      </c>
      <c r="E63" s="24">
        <f t="shared" ref="E63:G63" si="6">E64+E65+E67+E68+E66</f>
        <v>153725.10000000003</v>
      </c>
      <c r="F63" s="24">
        <f t="shared" si="6"/>
        <v>147905.20000000001</v>
      </c>
      <c r="G63" s="24">
        <f t="shared" si="6"/>
        <v>74823.5</v>
      </c>
      <c r="I63" s="50"/>
    </row>
    <row r="64" spans="1:9" ht="15.75" customHeight="1">
      <c r="A64" s="1"/>
      <c r="B64" s="20" t="s">
        <v>4</v>
      </c>
      <c r="C64" s="36" t="s">
        <v>49</v>
      </c>
      <c r="D64" s="36" t="s">
        <v>36</v>
      </c>
      <c r="E64" s="18">
        <v>12688.6</v>
      </c>
      <c r="F64" s="14">
        <v>12938.5</v>
      </c>
      <c r="G64" s="4">
        <v>7281</v>
      </c>
    </row>
    <row r="65" spans="1:7">
      <c r="A65" s="1"/>
      <c r="B65" s="20" t="s">
        <v>5</v>
      </c>
      <c r="C65" s="36" t="s">
        <v>49</v>
      </c>
      <c r="D65" s="36" t="s">
        <v>37</v>
      </c>
      <c r="E65" s="25">
        <v>124049.9</v>
      </c>
      <c r="F65" s="14">
        <v>117657.9</v>
      </c>
      <c r="G65" s="4">
        <v>52790.1</v>
      </c>
    </row>
    <row r="66" spans="1:7">
      <c r="A66" s="1"/>
      <c r="B66" s="20" t="s">
        <v>83</v>
      </c>
      <c r="C66" s="36" t="s">
        <v>49</v>
      </c>
      <c r="D66" s="36" t="s">
        <v>84</v>
      </c>
      <c r="E66" s="25">
        <v>10826.2</v>
      </c>
      <c r="F66" s="14">
        <v>11202.2</v>
      </c>
      <c r="G66" s="4">
        <v>9665</v>
      </c>
    </row>
    <row r="67" spans="1:7" ht="24">
      <c r="A67" s="1"/>
      <c r="B67" s="20" t="s">
        <v>6</v>
      </c>
      <c r="C67" s="36" t="s">
        <v>49</v>
      </c>
      <c r="D67" s="36" t="s">
        <v>38</v>
      </c>
      <c r="E67" s="15">
        <v>1156.2</v>
      </c>
      <c r="F67" s="14">
        <v>1102.4000000000001</v>
      </c>
      <c r="G67" s="4">
        <v>1012.4</v>
      </c>
    </row>
    <row r="68" spans="1:7" ht="14.25" customHeight="1">
      <c r="A68" s="1"/>
      <c r="B68" s="20" t="s">
        <v>10</v>
      </c>
      <c r="C68" s="36" t="s">
        <v>49</v>
      </c>
      <c r="D68" s="36" t="s">
        <v>39</v>
      </c>
      <c r="E68" s="15">
        <v>5004.2</v>
      </c>
      <c r="F68" s="14">
        <v>5004.2</v>
      </c>
      <c r="G68" s="4">
        <v>4075</v>
      </c>
    </row>
    <row r="69" spans="1:7" ht="14.25" customHeight="1">
      <c r="A69" s="1"/>
      <c r="B69" s="11" t="s">
        <v>74</v>
      </c>
      <c r="C69" s="22" t="s">
        <v>40</v>
      </c>
      <c r="D69" s="22" t="s">
        <v>40</v>
      </c>
      <c r="E69" s="10">
        <f t="shared" ref="E69:G69" si="7">E70+E71</f>
        <v>9709.2000000000007</v>
      </c>
      <c r="F69" s="10">
        <f t="shared" si="7"/>
        <v>8967.4</v>
      </c>
      <c r="G69" s="10">
        <f t="shared" si="7"/>
        <v>8253</v>
      </c>
    </row>
    <row r="70" spans="1:7">
      <c r="A70" s="1"/>
      <c r="B70" s="20" t="s">
        <v>7</v>
      </c>
      <c r="C70" s="36" t="s">
        <v>40</v>
      </c>
      <c r="D70" s="36" t="s">
        <v>41</v>
      </c>
      <c r="E70" s="18">
        <v>8409.2000000000007</v>
      </c>
      <c r="F70" s="14">
        <v>7680</v>
      </c>
      <c r="G70" s="4">
        <v>7153</v>
      </c>
    </row>
    <row r="71" spans="1:7" ht="24">
      <c r="A71" s="1"/>
      <c r="B71" s="20" t="s">
        <v>23</v>
      </c>
      <c r="C71" s="36" t="s">
        <v>40</v>
      </c>
      <c r="D71" s="36" t="s">
        <v>42</v>
      </c>
      <c r="E71" s="18">
        <v>1300</v>
      </c>
      <c r="F71" s="14">
        <v>1287.4000000000001</v>
      </c>
      <c r="G71" s="4">
        <v>1100</v>
      </c>
    </row>
    <row r="72" spans="1:7" ht="15.75" customHeight="1">
      <c r="A72" s="1"/>
      <c r="B72" s="11" t="s">
        <v>75</v>
      </c>
      <c r="C72" s="22" t="s">
        <v>43</v>
      </c>
      <c r="D72" s="22" t="s">
        <v>43</v>
      </c>
      <c r="E72" s="24">
        <f>E73+E74+E75+E76</f>
        <v>12951.8</v>
      </c>
      <c r="F72" s="24">
        <f t="shared" ref="F72:G72" si="8">F73+F74+F75+F76</f>
        <v>10721.900000000001</v>
      </c>
      <c r="G72" s="24">
        <f t="shared" si="8"/>
        <v>633.20000000000005</v>
      </c>
    </row>
    <row r="73" spans="1:7">
      <c r="A73" s="1"/>
      <c r="B73" s="20" t="s">
        <v>11</v>
      </c>
      <c r="C73" s="36" t="s">
        <v>43</v>
      </c>
      <c r="D73" s="36" t="s">
        <v>44</v>
      </c>
      <c r="E73" s="18">
        <v>1033.5</v>
      </c>
      <c r="F73" s="14">
        <v>733.5</v>
      </c>
      <c r="G73" s="4">
        <v>633.20000000000005</v>
      </c>
    </row>
    <row r="74" spans="1:7" ht="12" customHeight="1">
      <c r="A74" s="1"/>
      <c r="B74" s="20" t="s">
        <v>13</v>
      </c>
      <c r="C74" s="36" t="s">
        <v>43</v>
      </c>
      <c r="D74" s="36" t="s">
        <v>54</v>
      </c>
      <c r="E74" s="18">
        <v>1952.2</v>
      </c>
      <c r="F74" s="14"/>
      <c r="G74" s="4"/>
    </row>
    <row r="75" spans="1:7">
      <c r="A75" s="1"/>
      <c r="B75" s="20" t="s">
        <v>19</v>
      </c>
      <c r="C75" s="36" t="s">
        <v>43</v>
      </c>
      <c r="D75" s="36" t="s">
        <v>45</v>
      </c>
      <c r="E75" s="18">
        <v>9038.4</v>
      </c>
      <c r="F75" s="14">
        <v>9060.7000000000007</v>
      </c>
      <c r="G75" s="4"/>
    </row>
    <row r="76" spans="1:7" ht="24">
      <c r="A76" s="1"/>
      <c r="B76" s="20" t="s">
        <v>14</v>
      </c>
      <c r="C76" s="36" t="s">
        <v>43</v>
      </c>
      <c r="D76" s="36" t="s">
        <v>46</v>
      </c>
      <c r="E76" s="21">
        <v>927.7</v>
      </c>
      <c r="F76" s="14">
        <v>927.7</v>
      </c>
      <c r="G76" s="4"/>
    </row>
    <row r="77" spans="1:7" ht="14.25" customHeight="1">
      <c r="A77" s="1"/>
      <c r="B77" s="11" t="s">
        <v>76</v>
      </c>
      <c r="C77" s="22" t="s">
        <v>50</v>
      </c>
      <c r="D77" s="22" t="s">
        <v>47</v>
      </c>
      <c r="E77" s="24">
        <f t="shared" ref="E77:G77" si="9">E78+E79</f>
        <v>150</v>
      </c>
      <c r="F77" s="24">
        <f t="shared" si="9"/>
        <v>150</v>
      </c>
      <c r="G77" s="24">
        <f t="shared" si="9"/>
        <v>150</v>
      </c>
    </row>
    <row r="78" spans="1:7">
      <c r="A78" s="1"/>
      <c r="B78" s="20" t="s">
        <v>22</v>
      </c>
      <c r="C78" s="36" t="s">
        <v>50</v>
      </c>
      <c r="D78" s="36" t="s">
        <v>47</v>
      </c>
      <c r="E78" s="18">
        <v>150</v>
      </c>
      <c r="F78" s="14">
        <v>150</v>
      </c>
      <c r="G78" s="4">
        <v>150</v>
      </c>
    </row>
    <row r="79" spans="1:7">
      <c r="B79" s="26" t="s">
        <v>85</v>
      </c>
      <c r="C79" s="27">
        <v>1100</v>
      </c>
      <c r="D79" s="27">
        <v>1102</v>
      </c>
      <c r="E79" s="28"/>
      <c r="F79" s="10"/>
      <c r="G79" s="4"/>
    </row>
    <row r="80" spans="1:7" ht="50.25" customHeight="1">
      <c r="B80" s="11" t="s">
        <v>77</v>
      </c>
      <c r="C80" s="22" t="s">
        <v>48</v>
      </c>
      <c r="D80" s="22" t="s">
        <v>48</v>
      </c>
      <c r="E80" s="12">
        <f>E81+E82+E85</f>
        <v>3563</v>
      </c>
      <c r="F80" s="12">
        <f t="shared" ref="F80:G80" si="10">F81+F82+F85</f>
        <v>3563</v>
      </c>
      <c r="G80" s="10">
        <f t="shared" si="10"/>
        <v>0</v>
      </c>
    </row>
    <row r="81" spans="2:7" ht="36" customHeight="1">
      <c r="B81" s="20" t="s">
        <v>65</v>
      </c>
      <c r="C81" s="36" t="s">
        <v>48</v>
      </c>
      <c r="D81" s="36" t="s">
        <v>55</v>
      </c>
      <c r="E81" s="15">
        <v>3563</v>
      </c>
      <c r="F81" s="14">
        <v>3563</v>
      </c>
      <c r="G81" s="4"/>
    </row>
    <row r="82" spans="2:7" hidden="1">
      <c r="B82" s="20" t="s">
        <v>20</v>
      </c>
      <c r="C82" s="36" t="s">
        <v>48</v>
      </c>
      <c r="D82" s="36" t="s">
        <v>56</v>
      </c>
      <c r="E82" s="18"/>
      <c r="F82" s="14"/>
      <c r="G82" s="4"/>
    </row>
    <row r="83" spans="2:7" s="2" customFormat="1" ht="50.25" hidden="1" customHeight="1">
      <c r="B83" s="38" t="s">
        <v>78</v>
      </c>
      <c r="C83" s="27">
        <v>1400</v>
      </c>
      <c r="D83" s="27">
        <v>1403</v>
      </c>
      <c r="E83" s="29"/>
      <c r="F83" s="29"/>
      <c r="G83" s="42"/>
    </row>
    <row r="84" spans="2:7" hidden="1">
      <c r="B84" s="30"/>
      <c r="C84" s="30"/>
      <c r="D84" s="30"/>
      <c r="E84" s="30"/>
      <c r="F84" s="14"/>
      <c r="G84" s="4"/>
    </row>
    <row r="85" spans="2:7" ht="36.75" hidden="1" customHeight="1">
      <c r="B85" s="31" t="s">
        <v>79</v>
      </c>
      <c r="C85" s="27">
        <v>1400</v>
      </c>
      <c r="D85" s="27">
        <v>1403</v>
      </c>
      <c r="E85" s="23"/>
      <c r="F85" s="14"/>
      <c r="G85" s="4"/>
    </row>
    <row r="86" spans="2:7" ht="23.25" customHeight="1">
      <c r="B86" s="32" t="s">
        <v>98</v>
      </c>
      <c r="C86" s="41" t="s">
        <v>99</v>
      </c>
      <c r="D86" s="41" t="s">
        <v>99</v>
      </c>
      <c r="E86" s="5">
        <f>E87</f>
        <v>0</v>
      </c>
      <c r="F86" s="4">
        <f>F87</f>
        <v>3066.1</v>
      </c>
      <c r="G86" s="4">
        <f>G87</f>
        <v>6514.7</v>
      </c>
    </row>
    <row r="87" spans="2:7">
      <c r="B87" s="45" t="s">
        <v>86</v>
      </c>
      <c r="C87" s="44">
        <v>9999</v>
      </c>
      <c r="D87" s="44">
        <v>9999</v>
      </c>
      <c r="E87" s="5"/>
      <c r="F87" s="4">
        <v>3066.1</v>
      </c>
      <c r="G87" s="4">
        <v>6514.7</v>
      </c>
    </row>
  </sheetData>
  <mergeCells count="27">
    <mergeCell ref="B28:F28"/>
    <mergeCell ref="B29:F29"/>
    <mergeCell ref="B30:F30"/>
    <mergeCell ref="B31:F31"/>
    <mergeCell ref="B32:B35"/>
    <mergeCell ref="C32:C35"/>
    <mergeCell ref="D32:D35"/>
    <mergeCell ref="E32:G33"/>
    <mergeCell ref="E34:G34"/>
    <mergeCell ref="B27:F27"/>
    <mergeCell ref="B12:G12"/>
    <mergeCell ref="B13:G13"/>
    <mergeCell ref="B14:G14"/>
    <mergeCell ref="B15:G15"/>
    <mergeCell ref="B16:G16"/>
    <mergeCell ref="B17:G17"/>
    <mergeCell ref="B19:G19"/>
    <mergeCell ref="B23:F23"/>
    <mergeCell ref="B24:F24"/>
    <mergeCell ref="B25:F25"/>
    <mergeCell ref="B26:F26"/>
    <mergeCell ref="B11:G11"/>
    <mergeCell ref="B2:G2"/>
    <mergeCell ref="B3:G3"/>
    <mergeCell ref="B4:G4"/>
    <mergeCell ref="B5:G5"/>
    <mergeCell ref="B6:G6"/>
  </mergeCells>
  <pageMargins left="0" right="0" top="0" bottom="0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чтение 2024-2026г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</dc:creator>
  <cp:lastModifiedBy>77</cp:lastModifiedBy>
  <cp:lastPrinted>2023-11-13T06:30:24Z</cp:lastPrinted>
  <dcterms:created xsi:type="dcterms:W3CDTF">2004-10-22T12:41:04Z</dcterms:created>
  <dcterms:modified xsi:type="dcterms:W3CDTF">2023-11-13T12:29:28Z</dcterms:modified>
</cp:coreProperties>
</file>