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2 чтение 2024-2026г " sheetId="107" r:id="rId1"/>
  </sheets>
  <calcPr calcId="125725"/>
</workbook>
</file>

<file path=xl/calcChain.xml><?xml version="1.0" encoding="utf-8"?>
<calcChain xmlns="http://schemas.openxmlformats.org/spreadsheetml/2006/main">
  <c r="E81" i="107"/>
  <c r="F81"/>
  <c r="F78"/>
  <c r="F73"/>
  <c r="F70"/>
  <c r="F64"/>
  <c r="F56"/>
  <c r="F50"/>
  <c r="F48"/>
  <c r="F46"/>
  <c r="F37"/>
  <c r="G38"/>
  <c r="G39"/>
  <c r="G40"/>
  <c r="G41"/>
  <c r="G42"/>
  <c r="G43"/>
  <c r="G44"/>
  <c r="G45"/>
  <c r="G47"/>
  <c r="G49"/>
  <c r="G51"/>
  <c r="G52"/>
  <c r="G53"/>
  <c r="G54"/>
  <c r="G55"/>
  <c r="G57"/>
  <c r="G58"/>
  <c r="G59"/>
  <c r="G60"/>
  <c r="G61"/>
  <c r="G63"/>
  <c r="G65"/>
  <c r="G66"/>
  <c r="G67"/>
  <c r="G68"/>
  <c r="G69"/>
  <c r="G71"/>
  <c r="G72"/>
  <c r="G74"/>
  <c r="G75"/>
  <c r="G76"/>
  <c r="G77"/>
  <c r="G79"/>
  <c r="G80"/>
  <c r="G82"/>
  <c r="G83"/>
  <c r="G84"/>
  <c r="G85"/>
  <c r="G87"/>
  <c r="F36" l="1"/>
  <c r="H56" l="1"/>
  <c r="I56"/>
  <c r="E56"/>
  <c r="G56" s="1"/>
  <c r="E37" l="1"/>
  <c r="G37" s="1"/>
  <c r="H37"/>
  <c r="I37"/>
  <c r="E46"/>
  <c r="G46" s="1"/>
  <c r="H46"/>
  <c r="I46"/>
  <c r="E48"/>
  <c r="G48" s="1"/>
  <c r="H48"/>
  <c r="I48"/>
  <c r="E50"/>
  <c r="G50" s="1"/>
  <c r="H50"/>
  <c r="I50"/>
  <c r="H57"/>
  <c r="E62"/>
  <c r="G62" s="1"/>
  <c r="H62"/>
  <c r="I62"/>
  <c r="E64"/>
  <c r="G64" s="1"/>
  <c r="H64"/>
  <c r="I64"/>
  <c r="E70"/>
  <c r="G70" s="1"/>
  <c r="H70"/>
  <c r="I70"/>
  <c r="E73"/>
  <c r="G73" s="1"/>
  <c r="H73"/>
  <c r="I73"/>
  <c r="E78"/>
  <c r="G78" s="1"/>
  <c r="H78"/>
  <c r="I78"/>
  <c r="G81"/>
  <c r="H81"/>
  <c r="I81"/>
  <c r="E86"/>
  <c r="G86" s="1"/>
  <c r="H86"/>
  <c r="I86"/>
  <c r="H36" l="1"/>
  <c r="I36"/>
  <c r="E36"/>
  <c r="G36" s="1"/>
</calcChain>
</file>

<file path=xl/sharedStrings.xml><?xml version="1.0" encoding="utf-8"?>
<sst xmlns="http://schemas.openxmlformats.org/spreadsheetml/2006/main" count="168" uniqueCount="117">
  <si>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</si>
  <si>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</si>
  <si>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</si>
  <si>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</si>
  <si>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</si>
  <si>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</si>
  <si>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</si>
  <si>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</si>
  <si>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</si>
  <si>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</si>
  <si>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</si>
  <si>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</si>
  <si>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</si>
  <si>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</si>
  <si>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</si>
  <si>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</si>
  <si>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</si>
  <si>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</si>
  <si>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</si>
  <si>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</si>
  <si>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</si>
  <si>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</si>
  <si>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</si>
  <si>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</si>
  <si>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</si>
  <si>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</si>
  <si>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</si>
  <si>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</si>
  <si>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</si>
  <si>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</si>
  <si>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</si>
  <si>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</si>
  <si>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</si>
  <si>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</si>
  <si>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</si>
  <si>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</si>
  <si>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</si>
  <si>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</si>
  <si>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</si>
  <si>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</si>
  <si>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</si>
  <si>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</si>
  <si>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</si>
  <si>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</si>
  <si>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</si>
  <si>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</si>
  <si>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</si>
  <si>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</si>
  <si>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</si>
  <si>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</si>
  <si>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</si>
  <si>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</si>
  <si>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</si>
  <si>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</si>
  <si>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</si>
  <si>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</si>
  <si>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</si>
  <si>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</si>
  <si>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</si>
  <si>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</si>
  <si>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</si>
  <si>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</si>
  <si>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</si>
  <si>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</si>
  <si>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</si>
  <si>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</si>
  <si>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</si>
  <si>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</si>
  <si>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</si>
  <si>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</si>
  <si>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</si>
  <si>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</si>
  <si>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</si>
  <si>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</si>
  <si>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</si>
  <si>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ПРОЧИЕ МЕЖБЮДЖЕТНЫЕ ТРАНСФЕРТЫ ОБЩЕГО ХАРАКТЕРА БЮДЖЕТАМ СУБЪЕКТОВ РОССИЙСКОЙ ФЕДЕРАЦИИ И МУНИЦИПАЛЬНЫХ ОБРАЗОВАНИЙ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</si>
  <si>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</si>
  <si>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</si>
  <si>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</si>
  <si>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</si>
  <si>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</si>
  <si>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</si>
  <si>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</si>
  <si>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</si>
  <si>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</si>
  <si>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</si>
  <si>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</si>
  <si>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</si>
  <si>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</si>
  <si>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</si>
  <si>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</si>
  <si>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</si>
  <si>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</si>
  <si>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</si>
  <si>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</si>
  <si>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</si>
  <si>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</si>
  <si>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</si>
  <si>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</si>
  <si>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</si>
  <si>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</si>
  <si>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</si>
  <si>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>2025 год</t>
  </si>
  <si>
    <t xml:space="preserve">                                                         на 2024 год и на плановый период 2025-2026 годов"</t>
  </si>
  <si>
    <t xml:space="preserve">Распределение расходов бюджета Троснянского муниципального района на 2024 год и плановый период 2025 и 2026 годов по разделам и подразделам функциональной классификации расходов </t>
  </si>
  <si>
    <t>Другие вопросы в области жилищно-коммунального хозяйства</t>
  </si>
  <si>
    <t>0505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</si>
  <si>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</si>
  <si>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Сумма</t>
  </si>
  <si>
    <t>Поправка</t>
  </si>
  <si>
    <t>Сумма с поправками</t>
  </si>
  <si>
    <t xml:space="preserve">Межбюджетные трансферты общего характера бюджетам бюджетной системы Российской Федерации
</t>
  </si>
  <si>
    <t>Прочие межбюджетные трансферты общего характера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</si>
  <si>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</si>
  <si>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</si>
  <si>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от "20" декабря 2023 года № 118</t>
  </si>
  <si>
    <t xml:space="preserve">Молодежная политика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</si>
</sst>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5" fillId="0" borderId="1" xfId="0" applyFont="1" applyBorder="1" applyAlignment="1">
      <alignment horizontal="right" wrapText="1"/>
    </xf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Alignment="1"/>
    <xf numFmtId="49" fontId="3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center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7"/>
  <sheetViews>
    <sheetView tabSelected="1" view="pageBreakPreview" topLeftCell="A12" zoomScaleNormal="100" zoomScaleSheetLayoutView="100" workbookViewId="0">
      <selection activeCell="K68" sqref="K68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2.42578125" customWidth="1"/>
    <col min="6" max="6" width="10.5703125" customWidth="1"/>
    <col min="7" max="7" width="11.28515625" customWidth="1"/>
    <col min="8" max="8" width="11.140625" customWidth="1"/>
    <col min="9" max="9" width="11.28515625" customWidth="1"/>
  </cols>
  <sheetData>
    <row r="1" spans="1:11" hidden="1"/>
    <row r="2" spans="1:11" hidden="1">
      <c r="B2" s="85"/>
      <c r="C2" s="85"/>
      <c r="D2" s="85"/>
      <c r="E2" s="85"/>
      <c r="F2" s="85"/>
      <c r="G2" s="85"/>
      <c r="H2" s="85"/>
      <c r="I2" s="85"/>
    </row>
    <row r="3" spans="1:11" hidden="1">
      <c r="B3" s="85"/>
      <c r="C3" s="85"/>
      <c r="D3" s="85"/>
      <c r="E3" s="85"/>
      <c r="F3" s="85"/>
      <c r="G3" s="85"/>
      <c r="H3" s="85"/>
      <c r="I3" s="85"/>
    </row>
    <row r="4" spans="1:11" hidden="1">
      <c r="B4" s="85"/>
      <c r="C4" s="85"/>
      <c r="D4" s="85"/>
      <c r="E4" s="85"/>
      <c r="F4" s="85"/>
      <c r="G4" s="85"/>
      <c r="H4" s="85"/>
      <c r="I4" s="85"/>
    </row>
    <row r="5" spans="1:11" ht="15" customHeight="1">
      <c r="B5" s="80" t="s">
        <v>113</v>
      </c>
      <c r="C5" s="80"/>
      <c r="D5" s="80"/>
      <c r="E5" s="80"/>
      <c r="F5" s="80"/>
      <c r="G5" s="80"/>
      <c r="H5" s="80"/>
      <c r="I5" s="80"/>
      <c r="J5" s="64"/>
      <c r="K5" s="64"/>
    </row>
    <row r="6" spans="1:11" ht="18.75" customHeight="1">
      <c r="B6" s="80" t="s">
        <v>91</v>
      </c>
      <c r="C6" s="80"/>
      <c r="D6" s="80"/>
      <c r="E6" s="80"/>
      <c r="F6" s="80"/>
      <c r="G6" s="80"/>
      <c r="H6" s="80"/>
      <c r="I6" s="80"/>
      <c r="J6" s="64"/>
      <c r="K6" s="64"/>
    </row>
    <row r="7" spans="1:11" ht="14.25" customHeight="1">
      <c r="B7" s="80" t="s">
        <v>90</v>
      </c>
      <c r="C7" s="80"/>
      <c r="D7" s="80"/>
      <c r="E7" s="80"/>
      <c r="F7" s="80"/>
      <c r="G7" s="80"/>
      <c r="H7" s="80"/>
      <c r="I7" s="80"/>
      <c r="J7" s="64"/>
      <c r="K7" s="64"/>
    </row>
    <row r="8" spans="1:11" ht="15.75" customHeight="1">
      <c r="B8" s="80" t="s">
        <v>114</v>
      </c>
      <c r="C8" s="80"/>
      <c r="D8" s="80"/>
      <c r="E8" s="80"/>
      <c r="F8" s="80"/>
      <c r="G8" s="80"/>
      <c r="H8" s="80"/>
      <c r="I8" s="80"/>
      <c r="J8" s="64"/>
      <c r="K8" s="64"/>
    </row>
    <row r="9" spans="1:11" ht="12.75" customHeight="1">
      <c r="B9" s="84"/>
      <c r="C9" s="84"/>
      <c r="D9" s="84"/>
      <c r="E9" s="84"/>
      <c r="F9" s="84"/>
      <c r="G9" s="84"/>
      <c r="H9" s="84"/>
      <c r="I9" s="84"/>
    </row>
    <row r="10" spans="1:11">
      <c r="B10" s="84"/>
      <c r="C10" s="84"/>
      <c r="D10" s="84"/>
      <c r="E10" s="84"/>
      <c r="F10" s="84"/>
      <c r="G10" s="84"/>
      <c r="H10" s="84"/>
      <c r="I10" s="84"/>
    </row>
    <row r="11" spans="1:11">
      <c r="A11" s="1"/>
      <c r="B11" s="84" t="s">
        <v>89</v>
      </c>
      <c r="C11" s="84"/>
      <c r="D11" s="84"/>
      <c r="E11" s="84"/>
      <c r="F11" s="84"/>
      <c r="G11" s="84"/>
      <c r="H11" s="84"/>
      <c r="I11" s="84"/>
    </row>
    <row r="12" spans="1:11">
      <c r="A12" s="1"/>
      <c r="B12" s="79" t="s">
        <v>91</v>
      </c>
      <c r="C12" s="79"/>
      <c r="D12" s="79"/>
      <c r="E12" s="79"/>
      <c r="F12" s="79"/>
      <c r="G12" s="79"/>
      <c r="H12" s="79"/>
      <c r="I12" s="79"/>
    </row>
    <row r="13" spans="1:11">
      <c r="A13" s="1"/>
      <c r="B13" s="79" t="s">
        <v>90</v>
      </c>
      <c r="C13" s="79"/>
      <c r="D13" s="79"/>
      <c r="E13" s="79"/>
      <c r="F13" s="79"/>
      <c r="G13" s="79"/>
      <c r="H13" s="79"/>
      <c r="I13" s="79"/>
    </row>
    <row r="14" spans="1:11">
      <c r="A14" s="1"/>
      <c r="B14" s="80" t="s">
        <v>115</v>
      </c>
      <c r="C14" s="80"/>
      <c r="D14" s="80"/>
      <c r="E14" s="80"/>
      <c r="F14" s="80"/>
      <c r="G14" s="80"/>
      <c r="H14" s="80"/>
      <c r="I14" s="80"/>
    </row>
    <row r="15" spans="1:11">
      <c r="A15" s="1"/>
      <c r="B15" s="80" t="s">
        <v>98</v>
      </c>
      <c r="C15" s="80"/>
      <c r="D15" s="80"/>
      <c r="E15" s="80"/>
      <c r="F15" s="80"/>
      <c r="G15" s="80"/>
      <c r="H15" s="80"/>
      <c r="I15" s="80"/>
    </row>
    <row r="16" spans="1:11">
      <c r="A16" s="1"/>
      <c r="B16" s="80" t="s">
        <v>99</v>
      </c>
      <c r="C16" s="80"/>
      <c r="D16" s="80"/>
      <c r="E16" s="80"/>
      <c r="F16" s="80"/>
      <c r="G16" s="80"/>
      <c r="H16" s="80"/>
      <c r="I16" s="80"/>
    </row>
    <row r="17" spans="1:9">
      <c r="A17" s="1"/>
      <c r="B17" s="80" t="s">
        <v>103</v>
      </c>
      <c r="C17" s="80"/>
      <c r="D17" s="80"/>
      <c r="E17" s="80"/>
      <c r="F17" s="80"/>
      <c r="G17" s="80"/>
      <c r="H17" s="80"/>
      <c r="I17" s="80"/>
    </row>
    <row r="18" spans="1:9">
      <c r="A18" s="1"/>
      <c r="B18" s="1"/>
      <c r="C18" s="42"/>
      <c r="D18" s="42"/>
      <c r="E18" s="42"/>
      <c r="F18" s="42"/>
      <c r="G18" s="42"/>
      <c r="H18" s="42"/>
    </row>
    <row r="19" spans="1:9" ht="42" customHeight="1">
      <c r="A19" s="1"/>
      <c r="B19" s="81" t="s">
        <v>104</v>
      </c>
      <c r="C19" s="81"/>
      <c r="D19" s="81"/>
      <c r="E19" s="81"/>
      <c r="F19" s="81"/>
      <c r="G19" s="81"/>
      <c r="H19" s="81"/>
      <c r="I19" s="81"/>
    </row>
    <row r="20" spans="1:9" hidden="1">
      <c r="A20" s="1"/>
      <c r="B20" s="45"/>
      <c r="C20" s="45"/>
      <c r="D20" s="45"/>
      <c r="E20" s="45"/>
      <c r="F20" s="48"/>
      <c r="G20" s="48"/>
      <c r="H20" s="45"/>
    </row>
    <row r="21" spans="1:9" hidden="1">
      <c r="A21" s="1"/>
      <c r="B21" s="3"/>
      <c r="C21" s="3"/>
      <c r="D21" s="3"/>
      <c r="E21" s="3"/>
      <c r="F21" s="3"/>
      <c r="G21" s="3"/>
      <c r="H21" s="3"/>
    </row>
    <row r="22" spans="1:9">
      <c r="A22" s="1"/>
      <c r="B22" s="3"/>
      <c r="C22" s="3"/>
      <c r="D22" s="3"/>
      <c r="E22" s="3"/>
      <c r="F22" s="3"/>
      <c r="G22" s="3"/>
      <c r="H22" s="3"/>
    </row>
    <row r="23" spans="1:9" hidden="1">
      <c r="A23" s="1"/>
      <c r="B23" s="82"/>
      <c r="C23" s="82"/>
      <c r="D23" s="82"/>
      <c r="E23" s="82"/>
      <c r="F23" s="82"/>
      <c r="G23" s="82"/>
      <c r="H23" s="82"/>
    </row>
    <row r="24" spans="1:9" hidden="1">
      <c r="A24" s="1"/>
      <c r="B24" s="83"/>
      <c r="C24" s="83"/>
      <c r="D24" s="83"/>
      <c r="E24" s="83"/>
      <c r="F24" s="83"/>
      <c r="G24" s="83"/>
      <c r="H24" s="83"/>
    </row>
    <row r="25" spans="1:9" hidden="1">
      <c r="A25" s="1"/>
      <c r="B25" s="66"/>
      <c r="C25" s="66"/>
      <c r="D25" s="66"/>
      <c r="E25" s="66"/>
      <c r="F25" s="66"/>
      <c r="G25" s="66"/>
      <c r="H25" s="66"/>
    </row>
    <row r="26" spans="1:9" hidden="1">
      <c r="A26" s="1"/>
      <c r="B26" s="66"/>
      <c r="C26" s="66"/>
      <c r="D26" s="66"/>
      <c r="E26" s="66"/>
      <c r="F26" s="66"/>
      <c r="G26" s="66"/>
      <c r="H26" s="66"/>
    </row>
    <row r="27" spans="1:9" hidden="1">
      <c r="A27" s="1"/>
      <c r="B27" s="66"/>
      <c r="C27" s="66"/>
      <c r="D27" s="66"/>
      <c r="E27" s="66"/>
      <c r="F27" s="66"/>
      <c r="G27" s="66"/>
      <c r="H27" s="66"/>
    </row>
    <row r="28" spans="1:9" hidden="1">
      <c r="A28" s="1"/>
      <c r="B28" s="66"/>
      <c r="C28" s="66"/>
      <c r="D28" s="66"/>
      <c r="E28" s="66"/>
      <c r="F28" s="66"/>
      <c r="G28" s="66"/>
      <c r="H28" s="66"/>
    </row>
    <row r="29" spans="1:9" hidden="1">
      <c r="A29" s="1"/>
      <c r="B29" s="66"/>
      <c r="C29" s="66"/>
      <c r="D29" s="66"/>
      <c r="E29" s="66"/>
      <c r="F29" s="66"/>
      <c r="G29" s="66"/>
      <c r="H29" s="66"/>
    </row>
    <row r="30" spans="1:9" hidden="1">
      <c r="A30" s="1"/>
      <c r="B30" s="67"/>
      <c r="C30" s="67"/>
      <c r="D30" s="67"/>
      <c r="E30" s="67"/>
      <c r="F30" s="67"/>
      <c r="G30" s="67"/>
      <c r="H30" s="67"/>
    </row>
    <row r="31" spans="1:9" hidden="1">
      <c r="A31" s="1"/>
      <c r="B31" s="68"/>
      <c r="C31" s="68"/>
      <c r="D31" s="68"/>
      <c r="E31" s="69"/>
      <c r="F31" s="69"/>
      <c r="G31" s="69"/>
      <c r="H31" s="69"/>
    </row>
    <row r="32" spans="1:9" ht="12.75" customHeight="1">
      <c r="A32" s="1"/>
      <c r="B32" s="70" t="s">
        <v>84</v>
      </c>
      <c r="C32" s="70" t="s">
        <v>0</v>
      </c>
      <c r="D32" s="71" t="s">
        <v>1</v>
      </c>
      <c r="E32" s="70" t="s">
        <v>93</v>
      </c>
      <c r="F32" s="70"/>
      <c r="G32" s="70"/>
      <c r="H32" s="70"/>
      <c r="I32" s="70"/>
    </row>
    <row r="33" spans="1:9" ht="3.75" customHeight="1">
      <c r="A33" s="1"/>
      <c r="B33" s="70"/>
      <c r="C33" s="70"/>
      <c r="D33" s="72"/>
      <c r="E33" s="70"/>
      <c r="F33" s="70"/>
      <c r="G33" s="70"/>
      <c r="H33" s="70"/>
      <c r="I33" s="70"/>
    </row>
    <row r="34" spans="1:9" ht="17.25" customHeight="1" thickBot="1">
      <c r="A34" s="1"/>
      <c r="B34" s="70"/>
      <c r="C34" s="70"/>
      <c r="D34" s="72"/>
      <c r="E34" s="76" t="s">
        <v>92</v>
      </c>
      <c r="F34" s="77"/>
      <c r="G34" s="78"/>
      <c r="H34" s="71" t="s">
        <v>102</v>
      </c>
      <c r="I34" s="74" t="s">
        <v>102</v>
      </c>
    </row>
    <row r="35" spans="1:9" ht="24" customHeight="1" thickBot="1">
      <c r="A35" s="1"/>
      <c r="B35" s="70"/>
      <c r="C35" s="70"/>
      <c r="D35" s="73"/>
      <c r="E35" s="49" t="s">
        <v>108</v>
      </c>
      <c r="F35" s="50" t="s">
        <v>109</v>
      </c>
      <c r="G35" s="50" t="s">
        <v>110</v>
      </c>
      <c r="H35" s="73"/>
      <c r="I35" s="75"/>
    </row>
    <row r="36" spans="1:9" ht="14.25" customHeight="1">
      <c r="A36" s="1"/>
      <c r="B36" s="9" t="s">
        <v>49</v>
      </c>
      <c r="C36" s="32"/>
      <c r="D36" s="32"/>
      <c r="E36" s="10">
        <f>E37+E46+E48+E50+E56+E62+E64+E70+E73+E78+E81+E86</f>
        <v>294172.5</v>
      </c>
      <c r="F36" s="51">
        <f>F37+F46+F48+F50+F56+F62+F64+F70+F73+F78+F81+F86</f>
        <v>11129.800000000001</v>
      </c>
      <c r="G36" s="10">
        <f>E36+F36</f>
        <v>305302.3</v>
      </c>
      <c r="H36" s="10">
        <f>H37+H46+H48+H50+H56+H62+H64+H70+H73+H78+H81+H86</f>
        <v>231835.6</v>
      </c>
      <c r="I36" s="10">
        <f>I37+I46+I48+I50+I56+I62+I64+I70+I73+I78+I81+I86</f>
        <v>233826.30000000005</v>
      </c>
    </row>
    <row r="37" spans="1:9" ht="26.25" customHeight="1">
      <c r="A37" s="2"/>
      <c r="B37" s="11" t="s">
        <v>68</v>
      </c>
      <c r="C37" s="22" t="s">
        <v>23</v>
      </c>
      <c r="D37" s="33" t="s">
        <v>23</v>
      </c>
      <c r="E37" s="10">
        <f>E38+E39+E40+E41+E42+E44+E45</f>
        <v>29457.699999999997</v>
      </c>
      <c r="F37" s="51">
        <f>F38+F39+F40+F41+F42+F44+F45</f>
        <v>1981.4</v>
      </c>
      <c r="G37" s="10">
        <f t="shared" ref="G37:G87" si="0">E37+F37</f>
        <v>31439.1</v>
      </c>
      <c r="H37" s="10">
        <f t="shared" ref="H37:I37" si="1">H38+H39+H40+H41+H42+H45+H44+H43</f>
        <v>26151.4</v>
      </c>
      <c r="I37" s="10">
        <f t="shared" si="1"/>
        <v>25996.3</v>
      </c>
    </row>
    <row r="38" spans="1:9" ht="34.5" customHeight="1">
      <c r="A38" s="2"/>
      <c r="B38" s="13" t="s">
        <v>14</v>
      </c>
      <c r="C38" s="34" t="s">
        <v>23</v>
      </c>
      <c r="D38" s="35" t="s">
        <v>24</v>
      </c>
      <c r="E38" s="14">
        <v>1390</v>
      </c>
      <c r="F38" s="54"/>
      <c r="G38" s="14">
        <f t="shared" si="0"/>
        <v>1390</v>
      </c>
      <c r="H38" s="14">
        <v>1265</v>
      </c>
      <c r="I38" s="18">
        <v>1265</v>
      </c>
    </row>
    <row r="39" spans="1:9" ht="60" hidden="1">
      <c r="A39" s="2"/>
      <c r="B39" s="13" t="s">
        <v>15</v>
      </c>
      <c r="C39" s="34" t="s">
        <v>23</v>
      </c>
      <c r="D39" s="35" t="s">
        <v>25</v>
      </c>
      <c r="E39" s="43"/>
      <c r="F39" s="52"/>
      <c r="G39" s="14">
        <f t="shared" si="0"/>
        <v>0</v>
      </c>
      <c r="H39" s="4"/>
      <c r="I39" s="4"/>
    </row>
    <row r="40" spans="1:9" ht="60.75" customHeight="1">
      <c r="A40" s="1"/>
      <c r="B40" s="13" t="s">
        <v>107</v>
      </c>
      <c r="C40" s="34" t="s">
        <v>23</v>
      </c>
      <c r="D40" s="34" t="s">
        <v>27</v>
      </c>
      <c r="E40" s="43">
        <v>12285.3</v>
      </c>
      <c r="F40" s="52">
        <v>59.4</v>
      </c>
      <c r="G40" s="14">
        <f t="shared" si="0"/>
        <v>12344.699999999999</v>
      </c>
      <c r="H40" s="4">
        <v>11672.7</v>
      </c>
      <c r="I40" s="4">
        <v>11710</v>
      </c>
    </row>
    <row r="41" spans="1:9">
      <c r="A41" s="1"/>
      <c r="B41" s="36" t="s">
        <v>76</v>
      </c>
      <c r="C41" s="16" t="s">
        <v>23</v>
      </c>
      <c r="D41" s="16" t="s">
        <v>77</v>
      </c>
      <c r="E41" s="14">
        <v>1.5</v>
      </c>
      <c r="F41" s="54"/>
      <c r="G41" s="14">
        <f t="shared" si="0"/>
        <v>1.5</v>
      </c>
      <c r="H41" s="14">
        <v>1.5</v>
      </c>
      <c r="I41" s="4">
        <v>36.5</v>
      </c>
    </row>
    <row r="42" spans="1:9" ht="48">
      <c r="A42" s="1"/>
      <c r="B42" s="13" t="s">
        <v>16</v>
      </c>
      <c r="C42" s="34" t="s">
        <v>23</v>
      </c>
      <c r="D42" s="34" t="s">
        <v>26</v>
      </c>
      <c r="E42" s="44">
        <v>4545</v>
      </c>
      <c r="F42" s="55"/>
      <c r="G42" s="14">
        <f t="shared" si="0"/>
        <v>4545</v>
      </c>
      <c r="H42" s="44">
        <v>4157</v>
      </c>
      <c r="I42" s="44">
        <v>4157</v>
      </c>
    </row>
    <row r="43" spans="1:9" ht="16.5" hidden="1" customHeight="1">
      <c r="A43" s="1"/>
      <c r="B43" s="13" t="s">
        <v>83</v>
      </c>
      <c r="C43" s="34" t="s">
        <v>23</v>
      </c>
      <c r="D43" s="34" t="s">
        <v>58</v>
      </c>
      <c r="E43" s="17"/>
      <c r="F43" s="27"/>
      <c r="G43" s="14">
        <f t="shared" si="0"/>
        <v>0</v>
      </c>
      <c r="H43" s="14"/>
      <c r="I43" s="4"/>
    </row>
    <row r="44" spans="1:9" s="31" customFormat="1">
      <c r="A44" s="1"/>
      <c r="B44" s="13" t="s">
        <v>2</v>
      </c>
      <c r="C44" s="34" t="s">
        <v>23</v>
      </c>
      <c r="D44" s="34" t="s">
        <v>28</v>
      </c>
      <c r="E44" s="15">
        <v>400</v>
      </c>
      <c r="F44" s="53"/>
      <c r="G44" s="14">
        <f t="shared" si="0"/>
        <v>400</v>
      </c>
      <c r="H44" s="14">
        <v>400</v>
      </c>
      <c r="I44" s="4">
        <v>400</v>
      </c>
    </row>
    <row r="45" spans="1:9" ht="18.75" customHeight="1">
      <c r="A45" s="1"/>
      <c r="B45" s="13" t="s">
        <v>62</v>
      </c>
      <c r="C45" s="34" t="s">
        <v>23</v>
      </c>
      <c r="D45" s="34" t="s">
        <v>29</v>
      </c>
      <c r="E45" s="18">
        <v>10835.9</v>
      </c>
      <c r="F45" s="53">
        <v>1922</v>
      </c>
      <c r="G45" s="14">
        <f t="shared" si="0"/>
        <v>12757.9</v>
      </c>
      <c r="H45" s="14">
        <v>8655.2000000000007</v>
      </c>
      <c r="I45" s="4">
        <v>8427.7999999999993</v>
      </c>
    </row>
    <row r="46" spans="1:9" s="8" customFormat="1">
      <c r="A46" s="7"/>
      <c r="B46" s="11" t="s">
        <v>69</v>
      </c>
      <c r="C46" s="22" t="s">
        <v>56</v>
      </c>
      <c r="D46" s="22" t="s">
        <v>56</v>
      </c>
      <c r="E46" s="10">
        <f t="shared" ref="E46:I46" si="2">E47</f>
        <v>1258.4000000000001</v>
      </c>
      <c r="F46" s="51">
        <f t="shared" si="2"/>
        <v>0</v>
      </c>
      <c r="G46" s="10">
        <f t="shared" si="0"/>
        <v>1258.4000000000001</v>
      </c>
      <c r="H46" s="19">
        <f t="shared" si="2"/>
        <v>1386.9</v>
      </c>
      <c r="I46" s="10">
        <f t="shared" si="2"/>
        <v>1517.7</v>
      </c>
    </row>
    <row r="47" spans="1:9" ht="18" customHeight="1">
      <c r="A47" s="1"/>
      <c r="B47" s="20" t="s">
        <v>22</v>
      </c>
      <c r="C47" s="34" t="s">
        <v>56</v>
      </c>
      <c r="D47" s="34" t="s">
        <v>57</v>
      </c>
      <c r="E47" s="18">
        <v>1258.4000000000001</v>
      </c>
      <c r="F47" s="53"/>
      <c r="G47" s="14">
        <f t="shared" si="0"/>
        <v>1258.4000000000001</v>
      </c>
      <c r="H47" s="14">
        <v>1386.9</v>
      </c>
      <c r="I47" s="4">
        <v>1517.7</v>
      </c>
    </row>
    <row r="48" spans="1:9" ht="42.75" customHeight="1">
      <c r="A48" s="1"/>
      <c r="B48" s="37" t="s">
        <v>64</v>
      </c>
      <c r="C48" s="22" t="s">
        <v>66</v>
      </c>
      <c r="D48" s="22" t="s">
        <v>66</v>
      </c>
      <c r="E48" s="10">
        <f t="shared" ref="E48:I48" si="3">E49</f>
        <v>2479.4</v>
      </c>
      <c r="F48" s="51">
        <f t="shared" si="3"/>
        <v>0</v>
      </c>
      <c r="G48" s="10">
        <f t="shared" si="0"/>
        <v>2479.4</v>
      </c>
      <c r="H48" s="10">
        <f t="shared" si="3"/>
        <v>2227</v>
      </c>
      <c r="I48" s="10">
        <f t="shared" si="3"/>
        <v>2132</v>
      </c>
    </row>
    <row r="49" spans="1:11" ht="51.75" customHeight="1">
      <c r="A49" s="1"/>
      <c r="B49" s="38" t="s">
        <v>65</v>
      </c>
      <c r="C49" s="34" t="s">
        <v>66</v>
      </c>
      <c r="D49" s="34" t="s">
        <v>67</v>
      </c>
      <c r="E49" s="18">
        <v>2479.4</v>
      </c>
      <c r="F49" s="53"/>
      <c r="G49" s="14">
        <f t="shared" si="0"/>
        <v>2479.4</v>
      </c>
      <c r="H49" s="14">
        <v>2227</v>
      </c>
      <c r="I49" s="4">
        <v>2132</v>
      </c>
    </row>
    <row r="50" spans="1:11" ht="18.75" customHeight="1">
      <c r="A50" s="1"/>
      <c r="B50" s="11" t="s">
        <v>70</v>
      </c>
      <c r="C50" s="22" t="s">
        <v>30</v>
      </c>
      <c r="D50" s="33" t="s">
        <v>30</v>
      </c>
      <c r="E50" s="10">
        <f>E53+E54+E55+E51+E52</f>
        <v>24176.100000000002</v>
      </c>
      <c r="F50" s="51">
        <f>F53+F54+F55+F51+F52</f>
        <v>2391.1999999999998</v>
      </c>
      <c r="G50" s="10">
        <f t="shared" si="0"/>
        <v>26567.300000000003</v>
      </c>
      <c r="H50" s="10">
        <f t="shared" ref="H50:I50" si="4">H53+H54+H55+H51+H52</f>
        <v>23682.9</v>
      </c>
      <c r="I50" s="10">
        <f t="shared" si="4"/>
        <v>24167.300000000003</v>
      </c>
    </row>
    <row r="51" spans="1:11">
      <c r="A51" s="1"/>
      <c r="B51" s="20" t="s">
        <v>96</v>
      </c>
      <c r="C51" s="34" t="s">
        <v>30</v>
      </c>
      <c r="D51" s="35" t="s">
        <v>97</v>
      </c>
      <c r="E51" s="14">
        <v>309.39999999999998</v>
      </c>
      <c r="F51" s="54"/>
      <c r="G51" s="14">
        <f t="shared" si="0"/>
        <v>309.39999999999998</v>
      </c>
      <c r="H51" s="14">
        <v>309.39999999999998</v>
      </c>
      <c r="I51" s="14">
        <v>309.39999999999998</v>
      </c>
    </row>
    <row r="52" spans="1:11" ht="17.25" customHeight="1">
      <c r="A52" s="1"/>
      <c r="B52" s="39" t="s">
        <v>100</v>
      </c>
      <c r="C52" s="34" t="s">
        <v>30</v>
      </c>
      <c r="D52" s="35" t="s">
        <v>101</v>
      </c>
      <c r="E52" s="14">
        <v>76</v>
      </c>
      <c r="F52" s="54"/>
      <c r="G52" s="14">
        <f t="shared" si="0"/>
        <v>76</v>
      </c>
      <c r="H52" s="14">
        <v>76</v>
      </c>
      <c r="I52" s="14">
        <v>76</v>
      </c>
    </row>
    <row r="53" spans="1:11">
      <c r="A53" s="1"/>
      <c r="B53" s="20" t="s">
        <v>11</v>
      </c>
      <c r="C53" s="34" t="s">
        <v>30</v>
      </c>
      <c r="D53" s="34" t="s">
        <v>31</v>
      </c>
      <c r="E53" s="18">
        <v>3211.9</v>
      </c>
      <c r="F53" s="53"/>
      <c r="G53" s="14">
        <f t="shared" si="0"/>
        <v>3211.9</v>
      </c>
      <c r="H53" s="14">
        <v>2500</v>
      </c>
      <c r="I53" s="4">
        <v>2500</v>
      </c>
    </row>
    <row r="54" spans="1:11">
      <c r="A54" s="1"/>
      <c r="B54" s="20" t="s">
        <v>19</v>
      </c>
      <c r="C54" s="34" t="s">
        <v>30</v>
      </c>
      <c r="D54" s="34" t="s">
        <v>32</v>
      </c>
      <c r="E54" s="15">
        <v>20373.8</v>
      </c>
      <c r="F54" s="53">
        <v>2391.1999999999998</v>
      </c>
      <c r="G54" s="14">
        <f t="shared" si="0"/>
        <v>22765</v>
      </c>
      <c r="H54" s="14">
        <v>20692.5</v>
      </c>
      <c r="I54" s="4">
        <v>21176.9</v>
      </c>
    </row>
    <row r="55" spans="1:11" ht="24">
      <c r="A55" s="1"/>
      <c r="B55" s="20" t="s">
        <v>3</v>
      </c>
      <c r="C55" s="34" t="s">
        <v>30</v>
      </c>
      <c r="D55" s="34" t="s">
        <v>33</v>
      </c>
      <c r="E55" s="18">
        <v>205</v>
      </c>
      <c r="F55" s="53"/>
      <c r="G55" s="14">
        <f t="shared" si="0"/>
        <v>205</v>
      </c>
      <c r="H55" s="14">
        <v>105</v>
      </c>
      <c r="I55" s="4">
        <v>105</v>
      </c>
    </row>
    <row r="56" spans="1:11" ht="24">
      <c r="A56" s="1"/>
      <c r="B56" s="11" t="s">
        <v>78</v>
      </c>
      <c r="C56" s="22" t="s">
        <v>55</v>
      </c>
      <c r="D56" s="22" t="s">
        <v>55</v>
      </c>
      <c r="E56" s="24">
        <f>E58+E59+E60+E61</f>
        <v>18652.2</v>
      </c>
      <c r="F56" s="56">
        <f>F58+F59+F60+F61</f>
        <v>5272.8</v>
      </c>
      <c r="G56" s="14">
        <f t="shared" si="0"/>
        <v>23925</v>
      </c>
      <c r="H56" s="24">
        <f t="shared" ref="H56:I56" si="5">H58+H59+H60+H61</f>
        <v>795.6</v>
      </c>
      <c r="I56" s="24">
        <f t="shared" si="5"/>
        <v>770.5</v>
      </c>
    </row>
    <row r="57" spans="1:11" hidden="1">
      <c r="A57" s="1"/>
      <c r="B57" s="20" t="s">
        <v>7</v>
      </c>
      <c r="C57" s="34" t="s">
        <v>55</v>
      </c>
      <c r="D57" s="34" t="s">
        <v>50</v>
      </c>
      <c r="E57" s="18"/>
      <c r="F57" s="53"/>
      <c r="G57" s="14">
        <f t="shared" si="0"/>
        <v>0</v>
      </c>
      <c r="H57" s="10" t="e">
        <f>E57/#REF!*100</f>
        <v>#REF!</v>
      </c>
      <c r="I57" s="4"/>
    </row>
    <row r="58" spans="1:11">
      <c r="A58" s="1"/>
      <c r="B58" s="20" t="s">
        <v>61</v>
      </c>
      <c r="C58" s="34" t="s">
        <v>55</v>
      </c>
      <c r="D58" s="34" t="s">
        <v>50</v>
      </c>
      <c r="E58" s="18">
        <v>1679.5</v>
      </c>
      <c r="F58" s="53">
        <v>229</v>
      </c>
      <c r="G58" s="14">
        <f t="shared" si="0"/>
        <v>1908.5</v>
      </c>
      <c r="H58" s="14">
        <v>181.1</v>
      </c>
      <c r="I58" s="4">
        <v>181.1</v>
      </c>
    </row>
    <row r="59" spans="1:11" ht="15" customHeight="1">
      <c r="A59" s="1"/>
      <c r="B59" s="20" t="s">
        <v>8</v>
      </c>
      <c r="C59" s="34" t="s">
        <v>55</v>
      </c>
      <c r="D59" s="34" t="s">
        <v>51</v>
      </c>
      <c r="E59" s="18">
        <v>110</v>
      </c>
      <c r="F59" s="53"/>
      <c r="G59" s="14">
        <f t="shared" si="0"/>
        <v>110</v>
      </c>
      <c r="H59" s="14">
        <v>85</v>
      </c>
      <c r="I59" s="4">
        <v>60</v>
      </c>
    </row>
    <row r="60" spans="1:11">
      <c r="A60" s="1"/>
      <c r="B60" s="20" t="s">
        <v>59</v>
      </c>
      <c r="C60" s="34" t="s">
        <v>55</v>
      </c>
      <c r="D60" s="34" t="s">
        <v>60</v>
      </c>
      <c r="E60" s="18">
        <v>1093.5999999999999</v>
      </c>
      <c r="F60" s="53"/>
      <c r="G60" s="14">
        <f t="shared" si="0"/>
        <v>1093.5999999999999</v>
      </c>
      <c r="H60" s="14">
        <v>529.5</v>
      </c>
      <c r="I60" s="4">
        <v>529.4</v>
      </c>
    </row>
    <row r="61" spans="1:11" ht="25.5">
      <c r="A61" s="1"/>
      <c r="B61" s="47" t="s">
        <v>105</v>
      </c>
      <c r="C61" s="34" t="s">
        <v>55</v>
      </c>
      <c r="D61" s="34" t="s">
        <v>106</v>
      </c>
      <c r="E61" s="18">
        <v>15769.1</v>
      </c>
      <c r="F61" s="53">
        <v>5043.8</v>
      </c>
      <c r="G61" s="14">
        <f t="shared" si="0"/>
        <v>20812.900000000001</v>
      </c>
      <c r="H61" s="14"/>
      <c r="I61" s="4"/>
    </row>
    <row r="62" spans="1:11" s="6" customFormat="1" ht="13.5" hidden="1" customHeight="1">
      <c r="A62" s="2"/>
      <c r="B62" s="11" t="s">
        <v>88</v>
      </c>
      <c r="C62" s="22" t="s">
        <v>85</v>
      </c>
      <c r="D62" s="22" t="s">
        <v>85</v>
      </c>
      <c r="E62" s="24">
        <f t="shared" ref="E62:I62" si="6">E63</f>
        <v>0</v>
      </c>
      <c r="F62" s="56"/>
      <c r="G62" s="14">
        <f t="shared" si="0"/>
        <v>0</v>
      </c>
      <c r="H62" s="24">
        <f t="shared" si="6"/>
        <v>0</v>
      </c>
      <c r="I62" s="24">
        <f t="shared" si="6"/>
        <v>0</v>
      </c>
    </row>
    <row r="63" spans="1:11" ht="24.75" hidden="1" customHeight="1">
      <c r="A63" s="1"/>
      <c r="B63" s="20" t="s">
        <v>87</v>
      </c>
      <c r="C63" s="34" t="s">
        <v>85</v>
      </c>
      <c r="D63" s="34" t="s">
        <v>86</v>
      </c>
      <c r="E63" s="18"/>
      <c r="F63" s="53"/>
      <c r="G63" s="14">
        <f t="shared" si="0"/>
        <v>0</v>
      </c>
      <c r="H63" s="14"/>
      <c r="I63" s="4"/>
    </row>
    <row r="64" spans="1:11">
      <c r="A64" s="1"/>
      <c r="B64" s="11" t="s">
        <v>71</v>
      </c>
      <c r="C64" s="22" t="s">
        <v>47</v>
      </c>
      <c r="D64" s="22" t="s">
        <v>47</v>
      </c>
      <c r="E64" s="24">
        <f t="shared" ref="E64:I64" si="7">E65+E66+E68+E69+E67</f>
        <v>192237.4</v>
      </c>
      <c r="F64" s="56">
        <f t="shared" si="7"/>
        <v>1376.6</v>
      </c>
      <c r="G64" s="10">
        <f t="shared" si="0"/>
        <v>193614</v>
      </c>
      <c r="H64" s="24">
        <f t="shared" si="7"/>
        <v>147025.5</v>
      </c>
      <c r="I64" s="24">
        <f t="shared" si="7"/>
        <v>146984.1</v>
      </c>
      <c r="K64" s="46"/>
    </row>
    <row r="65" spans="1:9" ht="15.75" customHeight="1">
      <c r="A65" s="1"/>
      <c r="B65" s="20" t="s">
        <v>4</v>
      </c>
      <c r="C65" s="34" t="s">
        <v>47</v>
      </c>
      <c r="D65" s="34" t="s">
        <v>34</v>
      </c>
      <c r="E65" s="18">
        <v>15576.1</v>
      </c>
      <c r="F65" s="53"/>
      <c r="G65" s="14">
        <f t="shared" si="0"/>
        <v>15576.1</v>
      </c>
      <c r="H65" s="14">
        <v>13056.2</v>
      </c>
      <c r="I65" s="4">
        <v>13497.1</v>
      </c>
    </row>
    <row r="66" spans="1:9">
      <c r="A66" s="1"/>
      <c r="B66" s="20" t="s">
        <v>5</v>
      </c>
      <c r="C66" s="34" t="s">
        <v>47</v>
      </c>
      <c r="D66" s="34" t="s">
        <v>35</v>
      </c>
      <c r="E66" s="25">
        <v>159641.1</v>
      </c>
      <c r="F66" s="57">
        <v>1376.6</v>
      </c>
      <c r="G66" s="14">
        <f t="shared" si="0"/>
        <v>161017.70000000001</v>
      </c>
      <c r="H66" s="14">
        <v>116990.5</v>
      </c>
      <c r="I66" s="4">
        <v>116598.2</v>
      </c>
    </row>
    <row r="67" spans="1:9">
      <c r="A67" s="1"/>
      <c r="B67" s="20" t="s">
        <v>79</v>
      </c>
      <c r="C67" s="34" t="s">
        <v>47</v>
      </c>
      <c r="D67" s="34" t="s">
        <v>80</v>
      </c>
      <c r="E67" s="25">
        <v>11024</v>
      </c>
      <c r="F67" s="57"/>
      <c r="G67" s="14">
        <f t="shared" si="0"/>
        <v>11024</v>
      </c>
      <c r="H67" s="14">
        <v>11200</v>
      </c>
      <c r="I67" s="4">
        <v>11200</v>
      </c>
    </row>
    <row r="68" spans="1:9">
      <c r="A68" s="1"/>
      <c r="B68" s="20" t="s">
        <v>116</v>
      </c>
      <c r="C68" s="34" t="s">
        <v>47</v>
      </c>
      <c r="D68" s="34" t="s">
        <v>36</v>
      </c>
      <c r="E68" s="15">
        <v>1319.8</v>
      </c>
      <c r="F68" s="53"/>
      <c r="G68" s="14">
        <f t="shared" si="0"/>
        <v>1319.8</v>
      </c>
      <c r="H68" s="14">
        <v>1102.4000000000001</v>
      </c>
      <c r="I68" s="4">
        <v>1012.4</v>
      </c>
    </row>
    <row r="69" spans="1:9" ht="14.25" customHeight="1">
      <c r="A69" s="1"/>
      <c r="B69" s="20" t="s">
        <v>9</v>
      </c>
      <c r="C69" s="34" t="s">
        <v>47</v>
      </c>
      <c r="D69" s="34" t="s">
        <v>37</v>
      </c>
      <c r="E69" s="15">
        <v>4676.3999999999996</v>
      </c>
      <c r="F69" s="53"/>
      <c r="G69" s="14">
        <f t="shared" si="0"/>
        <v>4676.3999999999996</v>
      </c>
      <c r="H69" s="14">
        <v>4676.3999999999996</v>
      </c>
      <c r="I69" s="4">
        <v>4676.3999999999996</v>
      </c>
    </row>
    <row r="70" spans="1:9" ht="14.25" customHeight="1">
      <c r="A70" s="1"/>
      <c r="B70" s="11" t="s">
        <v>72</v>
      </c>
      <c r="C70" s="22" t="s">
        <v>38</v>
      </c>
      <c r="D70" s="22" t="s">
        <v>38</v>
      </c>
      <c r="E70" s="10">
        <f t="shared" ref="E70:I70" si="8">E71+E72</f>
        <v>10598</v>
      </c>
      <c r="F70" s="51">
        <f t="shared" si="8"/>
        <v>0</v>
      </c>
      <c r="G70" s="10">
        <f t="shared" si="0"/>
        <v>10598</v>
      </c>
      <c r="H70" s="10">
        <f t="shared" si="8"/>
        <v>9460.2999999999993</v>
      </c>
      <c r="I70" s="10">
        <f t="shared" si="8"/>
        <v>9455.9</v>
      </c>
    </row>
    <row r="71" spans="1:9">
      <c r="A71" s="1"/>
      <c r="B71" s="20" t="s">
        <v>6</v>
      </c>
      <c r="C71" s="34" t="s">
        <v>38</v>
      </c>
      <c r="D71" s="34" t="s">
        <v>39</v>
      </c>
      <c r="E71" s="18">
        <v>9498</v>
      </c>
      <c r="F71" s="53"/>
      <c r="G71" s="14">
        <f t="shared" si="0"/>
        <v>9498</v>
      </c>
      <c r="H71" s="14">
        <v>8360.2999999999993</v>
      </c>
      <c r="I71" s="4">
        <v>8355.9</v>
      </c>
    </row>
    <row r="72" spans="1:9" ht="24">
      <c r="A72" s="1"/>
      <c r="B72" s="20" t="s">
        <v>21</v>
      </c>
      <c r="C72" s="34" t="s">
        <v>38</v>
      </c>
      <c r="D72" s="34" t="s">
        <v>40</v>
      </c>
      <c r="E72" s="18">
        <v>1100</v>
      </c>
      <c r="F72" s="53"/>
      <c r="G72" s="14">
        <f t="shared" si="0"/>
        <v>1100</v>
      </c>
      <c r="H72" s="14">
        <v>1100</v>
      </c>
      <c r="I72" s="4">
        <v>1100</v>
      </c>
    </row>
    <row r="73" spans="1:9" ht="15.75" customHeight="1">
      <c r="A73" s="1"/>
      <c r="B73" s="11" t="s">
        <v>73</v>
      </c>
      <c r="C73" s="22" t="s">
        <v>41</v>
      </c>
      <c r="D73" s="22" t="s">
        <v>41</v>
      </c>
      <c r="E73" s="24">
        <f>E74+E75+E76+E77</f>
        <v>10856.1</v>
      </c>
      <c r="F73" s="56">
        <f>F74+F75+F76+F77</f>
        <v>107.8</v>
      </c>
      <c r="G73" s="10">
        <f t="shared" si="0"/>
        <v>10963.9</v>
      </c>
      <c r="H73" s="24">
        <f t="shared" ref="H73:I73" si="9">H74+H75+H76+H77</f>
        <v>14102.2</v>
      </c>
      <c r="I73" s="24">
        <f t="shared" si="9"/>
        <v>12640.600000000002</v>
      </c>
    </row>
    <row r="74" spans="1:9">
      <c r="A74" s="1"/>
      <c r="B74" s="20" t="s">
        <v>10</v>
      </c>
      <c r="C74" s="34" t="s">
        <v>41</v>
      </c>
      <c r="D74" s="34" t="s">
        <v>42</v>
      </c>
      <c r="E74" s="18">
        <v>1033.5</v>
      </c>
      <c r="F74" s="53">
        <v>107.8</v>
      </c>
      <c r="G74" s="14">
        <f t="shared" si="0"/>
        <v>1141.3</v>
      </c>
      <c r="H74" s="14">
        <v>733.5</v>
      </c>
      <c r="I74" s="4">
        <v>633.20000000000005</v>
      </c>
    </row>
    <row r="75" spans="1:9" ht="12" customHeight="1">
      <c r="A75" s="1"/>
      <c r="B75" s="20" t="s">
        <v>12</v>
      </c>
      <c r="C75" s="34" t="s">
        <v>41</v>
      </c>
      <c r="D75" s="34" t="s">
        <v>52</v>
      </c>
      <c r="E75" s="18"/>
      <c r="F75" s="53"/>
      <c r="G75" s="14">
        <f t="shared" si="0"/>
        <v>0</v>
      </c>
      <c r="H75" s="14"/>
      <c r="I75" s="4"/>
    </row>
    <row r="76" spans="1:9">
      <c r="A76" s="1"/>
      <c r="B76" s="20" t="s">
        <v>17</v>
      </c>
      <c r="C76" s="34" t="s">
        <v>41</v>
      </c>
      <c r="D76" s="34" t="s">
        <v>43</v>
      </c>
      <c r="E76" s="18">
        <v>8745.9</v>
      </c>
      <c r="F76" s="53"/>
      <c r="G76" s="14">
        <f t="shared" si="0"/>
        <v>8745.9</v>
      </c>
      <c r="H76" s="14">
        <v>12292</v>
      </c>
      <c r="I76" s="4">
        <v>10930.7</v>
      </c>
    </row>
    <row r="77" spans="1:9" ht="24">
      <c r="A77" s="1"/>
      <c r="B77" s="20" t="s">
        <v>13</v>
      </c>
      <c r="C77" s="34" t="s">
        <v>41</v>
      </c>
      <c r="D77" s="34" t="s">
        <v>44</v>
      </c>
      <c r="E77" s="21">
        <v>1076.7</v>
      </c>
      <c r="F77" s="27"/>
      <c r="G77" s="14">
        <f t="shared" si="0"/>
        <v>1076.7</v>
      </c>
      <c r="H77" s="14">
        <v>1076.7</v>
      </c>
      <c r="I77" s="4">
        <v>1076.7</v>
      </c>
    </row>
    <row r="78" spans="1:9" ht="14.25" customHeight="1">
      <c r="A78" s="1"/>
      <c r="B78" s="11" t="s">
        <v>74</v>
      </c>
      <c r="C78" s="22" t="s">
        <v>48</v>
      </c>
      <c r="D78" s="22" t="s">
        <v>45</v>
      </c>
      <c r="E78" s="24">
        <f t="shared" ref="E78:I78" si="10">E79+E80</f>
        <v>150</v>
      </c>
      <c r="F78" s="56">
        <f t="shared" si="10"/>
        <v>0</v>
      </c>
      <c r="G78" s="10">
        <f t="shared" si="0"/>
        <v>150</v>
      </c>
      <c r="H78" s="24">
        <f t="shared" si="10"/>
        <v>150</v>
      </c>
      <c r="I78" s="24">
        <f t="shared" si="10"/>
        <v>150</v>
      </c>
    </row>
    <row r="79" spans="1:9">
      <c r="A79" s="1"/>
      <c r="B79" s="20" t="s">
        <v>20</v>
      </c>
      <c r="C79" s="34" t="s">
        <v>48</v>
      </c>
      <c r="D79" s="34" t="s">
        <v>45</v>
      </c>
      <c r="E79" s="18">
        <v>150</v>
      </c>
      <c r="F79" s="53"/>
      <c r="G79" s="14">
        <f t="shared" si="0"/>
        <v>150</v>
      </c>
      <c r="H79" s="14">
        <v>150</v>
      </c>
      <c r="I79" s="4">
        <v>150</v>
      </c>
    </row>
    <row r="80" spans="1:9">
      <c r="B80" s="26" t="s">
        <v>81</v>
      </c>
      <c r="C80" s="27">
        <v>1100</v>
      </c>
      <c r="D80" s="27">
        <v>1102</v>
      </c>
      <c r="E80" s="28"/>
      <c r="F80" s="53"/>
      <c r="G80" s="14">
        <f t="shared" si="0"/>
        <v>0</v>
      </c>
      <c r="H80" s="10"/>
      <c r="I80" s="4"/>
    </row>
    <row r="81" spans="2:9" ht="63.75" customHeight="1">
      <c r="B81" s="62" t="s">
        <v>111</v>
      </c>
      <c r="C81" s="22" t="s">
        <v>46</v>
      </c>
      <c r="D81" s="22" t="s">
        <v>46</v>
      </c>
      <c r="E81" s="12">
        <f>E82+E83+E85</f>
        <v>4307.2</v>
      </c>
      <c r="F81" s="58">
        <f>F82+F83+F85</f>
        <v>0</v>
      </c>
      <c r="G81" s="10">
        <f t="shared" si="0"/>
        <v>4307.2</v>
      </c>
      <c r="H81" s="12">
        <f>H82+H83+H85</f>
        <v>3907.2</v>
      </c>
      <c r="I81" s="10">
        <f>I82+I83+I85</f>
        <v>3907.2</v>
      </c>
    </row>
    <row r="82" spans="2:9" ht="36" customHeight="1">
      <c r="B82" s="20" t="s">
        <v>63</v>
      </c>
      <c r="C82" s="34" t="s">
        <v>46</v>
      </c>
      <c r="D82" s="34" t="s">
        <v>53</v>
      </c>
      <c r="E82" s="15">
        <v>4307.2</v>
      </c>
      <c r="F82" s="53"/>
      <c r="G82" s="14">
        <f t="shared" si="0"/>
        <v>4307.2</v>
      </c>
      <c r="H82" s="14">
        <v>3907.2</v>
      </c>
      <c r="I82" s="4">
        <v>3907.2</v>
      </c>
    </row>
    <row r="83" spans="2:9" hidden="1">
      <c r="B83" s="20" t="s">
        <v>18</v>
      </c>
      <c r="C83" s="34" t="s">
        <v>46</v>
      </c>
      <c r="D83" s="34" t="s">
        <v>54</v>
      </c>
      <c r="E83" s="18"/>
      <c r="F83" s="53"/>
      <c r="G83" s="14">
        <f t="shared" si="0"/>
        <v>0</v>
      </c>
      <c r="H83" s="14"/>
      <c r="I83" s="4"/>
    </row>
    <row r="84" spans="2:9" s="2" customFormat="1" ht="50.25" hidden="1" customHeight="1">
      <c r="B84" s="36" t="s">
        <v>75</v>
      </c>
      <c r="C84" s="27">
        <v>1400</v>
      </c>
      <c r="D84" s="27">
        <v>1403</v>
      </c>
      <c r="E84" s="29"/>
      <c r="F84" s="59"/>
      <c r="G84" s="14">
        <f t="shared" si="0"/>
        <v>0</v>
      </c>
      <c r="H84" s="29"/>
      <c r="I84" s="40"/>
    </row>
    <row r="85" spans="2:9" ht="23.25" customHeight="1">
      <c r="B85" s="63" t="s">
        <v>112</v>
      </c>
      <c r="C85" s="27">
        <v>1400</v>
      </c>
      <c r="D85" s="27">
        <v>1403</v>
      </c>
      <c r="E85" s="23"/>
      <c r="F85" s="60"/>
      <c r="G85" s="14">
        <f t="shared" si="0"/>
        <v>0</v>
      </c>
      <c r="H85" s="14"/>
      <c r="I85" s="4"/>
    </row>
    <row r="86" spans="2:9" ht="23.25" customHeight="1">
      <c r="B86" s="30" t="s">
        <v>94</v>
      </c>
      <c r="C86" s="65" t="s">
        <v>95</v>
      </c>
      <c r="D86" s="65" t="s">
        <v>95</v>
      </c>
      <c r="E86" s="5">
        <f>E87</f>
        <v>0</v>
      </c>
      <c r="F86" s="61"/>
      <c r="G86" s="14">
        <f t="shared" si="0"/>
        <v>0</v>
      </c>
      <c r="H86" s="4">
        <f>H87</f>
        <v>2946.6</v>
      </c>
      <c r="I86" s="4">
        <f>I87</f>
        <v>6104.7</v>
      </c>
    </row>
    <row r="87" spans="2:9">
      <c r="B87" s="41" t="s">
        <v>82</v>
      </c>
      <c r="C87" s="61">
        <v>9999</v>
      </c>
      <c r="D87" s="61">
        <v>9999</v>
      </c>
      <c r="E87" s="5"/>
      <c r="F87" s="61"/>
      <c r="G87" s="14">
        <f t="shared" si="0"/>
        <v>0</v>
      </c>
      <c r="H87" s="4">
        <v>2946.6</v>
      </c>
      <c r="I87" s="4">
        <v>6104.7</v>
      </c>
    </row>
  </sheetData>
  <mergeCells count="33">
    <mergeCell ref="B11:I11"/>
    <mergeCell ref="B2:I2"/>
    <mergeCell ref="B3:I3"/>
    <mergeCell ref="B4:I4"/>
    <mergeCell ref="B5:I5"/>
    <mergeCell ref="B6:I6"/>
    <mergeCell ref="B10:I10"/>
    <mergeCell ref="B9:I9"/>
    <mergeCell ref="B8:I8"/>
    <mergeCell ref="B7:I7"/>
    <mergeCell ref="B27:H27"/>
    <mergeCell ref="B12:I12"/>
    <mergeCell ref="B13:I13"/>
    <mergeCell ref="B14:I14"/>
    <mergeCell ref="B15:I15"/>
    <mergeCell ref="B16:I16"/>
    <mergeCell ref="B17:I17"/>
    <mergeCell ref="B19:I19"/>
    <mergeCell ref="B23:H23"/>
    <mergeCell ref="B24:H24"/>
    <mergeCell ref="B25:H25"/>
    <mergeCell ref="B26:H26"/>
    <mergeCell ref="B28:H28"/>
    <mergeCell ref="B29:H29"/>
    <mergeCell ref="B30:H30"/>
    <mergeCell ref="B31:H31"/>
    <mergeCell ref="B32:B35"/>
    <mergeCell ref="C32:C35"/>
    <mergeCell ref="D32:D35"/>
    <mergeCell ref="E32:I33"/>
    <mergeCell ref="H34:H35"/>
    <mergeCell ref="I34:I35"/>
    <mergeCell ref="E34:G3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чтение 2024-2026г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ФО</cp:lastModifiedBy>
  <cp:lastPrinted>2024-05-29T13:57:16Z</cp:lastPrinted>
  <dcterms:created xsi:type="dcterms:W3CDTF">2004-10-22T12:41:04Z</dcterms:created>
  <dcterms:modified xsi:type="dcterms:W3CDTF">2024-05-29T13:57:57Z</dcterms:modified>
</cp:coreProperties>
</file>