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285" yWindow="-45" windowWidth="12390" windowHeight="11640" tabRatio="375"/>
  </bookViews>
  <sheets>
    <sheet name="Поправки июль" sheetId="110" r:id="rId1"/>
    <sheet name="Поправки июнь" sheetId="109" r:id="rId2"/>
    <sheet name="Поправки март" sheetId="108" r:id="rId3"/>
    <sheet name="Поправки февраль" sheetId="107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calcPr calcId="145621"/>
</workbook>
</file>

<file path=xl/calcChain.xml><?xml version="1.0" encoding="utf-8"?>
<calcChain xmlns="http://schemas.openxmlformats.org/spreadsheetml/2006/main">
  <c r="F67" i="110" l="1"/>
  <c r="F69" i="110"/>
  <c r="F71" i="110" l="1"/>
  <c r="F45" i="110"/>
  <c r="F40" i="110"/>
  <c r="I88" i="110" l="1"/>
  <c r="H88" i="110"/>
  <c r="F88" i="110"/>
  <c r="G88" i="110" s="1"/>
  <c r="I87" i="110"/>
  <c r="H87" i="110"/>
  <c r="E87" i="110"/>
  <c r="G86" i="110"/>
  <c r="G85" i="110"/>
  <c r="G84" i="110"/>
  <c r="G83" i="110"/>
  <c r="F82" i="110"/>
  <c r="F81" i="110" s="1"/>
  <c r="E82" i="110"/>
  <c r="H82" i="110" s="1"/>
  <c r="I82" i="110" s="1"/>
  <c r="I81" i="110" s="1"/>
  <c r="E81" i="110"/>
  <c r="G81" i="110" s="1"/>
  <c r="F80" i="110"/>
  <c r="G80" i="110" s="1"/>
  <c r="I79" i="110"/>
  <c r="F79" i="110"/>
  <c r="G79" i="110" s="1"/>
  <c r="I78" i="110"/>
  <c r="H78" i="110"/>
  <c r="E78" i="110"/>
  <c r="I77" i="110"/>
  <c r="H77" i="110"/>
  <c r="G77" i="110"/>
  <c r="I76" i="110"/>
  <c r="I73" i="110" s="1"/>
  <c r="H76" i="110"/>
  <c r="G76" i="110"/>
  <c r="F75" i="110"/>
  <c r="E75" i="110"/>
  <c r="E73" i="110" s="1"/>
  <c r="H73" i="110"/>
  <c r="F73" i="110"/>
  <c r="H72" i="110"/>
  <c r="F70" i="110"/>
  <c r="G72" i="110"/>
  <c r="I71" i="110"/>
  <c r="H71" i="110"/>
  <c r="G71" i="110"/>
  <c r="I70" i="110"/>
  <c r="E70" i="110"/>
  <c r="I69" i="110"/>
  <c r="H69" i="110"/>
  <c r="E69" i="110"/>
  <c r="I68" i="110"/>
  <c r="H68" i="110"/>
  <c r="F68" i="110"/>
  <c r="E68" i="110"/>
  <c r="E64" i="110" s="1"/>
  <c r="I67" i="110"/>
  <c r="H67" i="110"/>
  <c r="G67" i="110"/>
  <c r="I66" i="110"/>
  <c r="H66" i="110"/>
  <c r="I65" i="110"/>
  <c r="H65" i="110"/>
  <c r="I64" i="110"/>
  <c r="G63" i="110"/>
  <c r="I62" i="110"/>
  <c r="H62" i="110"/>
  <c r="E62" i="110"/>
  <c r="G62" i="110" s="1"/>
  <c r="G61" i="110"/>
  <c r="I60" i="110"/>
  <c r="H60" i="110"/>
  <c r="H56" i="110" s="1"/>
  <c r="G60" i="110"/>
  <c r="F59" i="110"/>
  <c r="E59" i="110"/>
  <c r="F58" i="110"/>
  <c r="F56" i="110" s="1"/>
  <c r="E58" i="110"/>
  <c r="H57" i="110"/>
  <c r="G57" i="110"/>
  <c r="I56" i="110"/>
  <c r="E56" i="110"/>
  <c r="G55" i="110"/>
  <c r="I54" i="110"/>
  <c r="H54" i="110"/>
  <c r="H50" i="110" s="1"/>
  <c r="G54" i="110"/>
  <c r="G53" i="110"/>
  <c r="G52" i="110"/>
  <c r="I51" i="110"/>
  <c r="H51" i="110"/>
  <c r="F51" i="110"/>
  <c r="E51" i="110"/>
  <c r="I50" i="110"/>
  <c r="E50" i="110"/>
  <c r="I49" i="110"/>
  <c r="H49" i="110"/>
  <c r="H48" i="110" s="1"/>
  <c r="F49" i="110"/>
  <c r="F48" i="110" s="1"/>
  <c r="E49" i="110"/>
  <c r="I48" i="110"/>
  <c r="E48" i="110"/>
  <c r="I47" i="110"/>
  <c r="H47" i="110"/>
  <c r="H46" i="110" s="1"/>
  <c r="F47" i="110"/>
  <c r="F46" i="110" s="1"/>
  <c r="E47" i="110"/>
  <c r="I46" i="110"/>
  <c r="E46" i="110"/>
  <c r="I45" i="110"/>
  <c r="H45" i="110"/>
  <c r="G45" i="110"/>
  <c r="G44" i="110"/>
  <c r="G43" i="110"/>
  <c r="I42" i="110"/>
  <c r="H42" i="110"/>
  <c r="F42" i="110"/>
  <c r="G42" i="110" s="1"/>
  <c r="I41" i="110"/>
  <c r="I37" i="110" s="1"/>
  <c r="F41" i="110"/>
  <c r="E41" i="110"/>
  <c r="G40" i="110"/>
  <c r="G39" i="110"/>
  <c r="G38" i="110"/>
  <c r="H37" i="110"/>
  <c r="F37" i="110"/>
  <c r="E37" i="110"/>
  <c r="F71" i="109"/>
  <c r="F74" i="109"/>
  <c r="F72" i="109"/>
  <c r="F67" i="109"/>
  <c r="F66" i="109"/>
  <c r="G66" i="109" s="1"/>
  <c r="F65" i="109"/>
  <c r="G65" i="109" s="1"/>
  <c r="F60" i="109"/>
  <c r="F45" i="109"/>
  <c r="F40" i="109"/>
  <c r="G40" i="109" s="1"/>
  <c r="F38" i="109"/>
  <c r="G38" i="109" s="1"/>
  <c r="F55" i="109"/>
  <c r="I88" i="109"/>
  <c r="I87" i="109" s="1"/>
  <c r="H88" i="109"/>
  <c r="F88" i="109"/>
  <c r="G88" i="109" s="1"/>
  <c r="H87" i="109"/>
  <c r="E87" i="109"/>
  <c r="G86" i="109"/>
  <c r="G85" i="109"/>
  <c r="G84" i="109"/>
  <c r="G83" i="109"/>
  <c r="F82" i="109"/>
  <c r="E82" i="109"/>
  <c r="H82" i="109" s="1"/>
  <c r="F81" i="109"/>
  <c r="F80" i="109"/>
  <c r="G80" i="109" s="1"/>
  <c r="I79" i="109"/>
  <c r="I78" i="109" s="1"/>
  <c r="F79" i="109"/>
  <c r="G79" i="109" s="1"/>
  <c r="H78" i="109"/>
  <c r="F78" i="109"/>
  <c r="E78" i="109"/>
  <c r="I77" i="109"/>
  <c r="H77" i="109"/>
  <c r="H73" i="109" s="1"/>
  <c r="G77" i="109"/>
  <c r="I76" i="109"/>
  <c r="H76" i="109"/>
  <c r="G76" i="109"/>
  <c r="F75" i="109"/>
  <c r="E75" i="109"/>
  <c r="E74" i="109"/>
  <c r="I73" i="109"/>
  <c r="E73" i="109"/>
  <c r="H72" i="109"/>
  <c r="E72" i="109"/>
  <c r="E70" i="109" s="1"/>
  <c r="I71" i="109"/>
  <c r="H71" i="109"/>
  <c r="I70" i="109"/>
  <c r="H70" i="109"/>
  <c r="I69" i="109"/>
  <c r="H69" i="109"/>
  <c r="F69" i="109"/>
  <c r="E69" i="109"/>
  <c r="I68" i="109"/>
  <c r="I64" i="109" s="1"/>
  <c r="H68" i="109"/>
  <c r="F68" i="109"/>
  <c r="E68" i="109"/>
  <c r="I67" i="109"/>
  <c r="H67" i="109"/>
  <c r="E67" i="109"/>
  <c r="E64" i="109" s="1"/>
  <c r="I66" i="109"/>
  <c r="H66" i="109"/>
  <c r="I65" i="109"/>
  <c r="H65" i="109"/>
  <c r="H64" i="109"/>
  <c r="G63" i="109"/>
  <c r="I62" i="109"/>
  <c r="H62" i="109"/>
  <c r="E62" i="109"/>
  <c r="G62" i="109" s="1"/>
  <c r="G61" i="109"/>
  <c r="I60" i="109"/>
  <c r="I56" i="109" s="1"/>
  <c r="H60" i="109"/>
  <c r="E60" i="109"/>
  <c r="F59" i="109"/>
  <c r="E59" i="109"/>
  <c r="F58" i="109"/>
  <c r="E58" i="109"/>
  <c r="E56" i="109" s="1"/>
  <c r="H57" i="109"/>
  <c r="G57" i="109"/>
  <c r="H56" i="109"/>
  <c r="I54" i="109"/>
  <c r="H54" i="109"/>
  <c r="G53" i="109"/>
  <c r="G52" i="109"/>
  <c r="I51" i="109"/>
  <c r="H51" i="109"/>
  <c r="F51" i="109"/>
  <c r="E51" i="109"/>
  <c r="I50" i="109"/>
  <c r="H50" i="109"/>
  <c r="E50" i="109"/>
  <c r="I49" i="109"/>
  <c r="H49" i="109"/>
  <c r="F49" i="109"/>
  <c r="E49" i="109"/>
  <c r="I48" i="109"/>
  <c r="H48" i="109"/>
  <c r="F48" i="109"/>
  <c r="E48" i="109"/>
  <c r="I47" i="109"/>
  <c r="H47" i="109"/>
  <c r="H46" i="109" s="1"/>
  <c r="F47" i="109"/>
  <c r="F46" i="109" s="1"/>
  <c r="E47" i="109"/>
  <c r="I46" i="109"/>
  <c r="E46" i="109"/>
  <c r="I45" i="109"/>
  <c r="H45" i="109"/>
  <c r="G43" i="109"/>
  <c r="I42" i="109"/>
  <c r="I37" i="109" s="1"/>
  <c r="H42" i="109"/>
  <c r="F42" i="109"/>
  <c r="G42" i="109" s="1"/>
  <c r="I41" i="109"/>
  <c r="F41" i="109"/>
  <c r="E41" i="109"/>
  <c r="G39" i="109"/>
  <c r="H37" i="109"/>
  <c r="E37" i="109"/>
  <c r="F86" i="108"/>
  <c r="F82" i="108"/>
  <c r="F66" i="108"/>
  <c r="F65" i="108"/>
  <c r="F53" i="108"/>
  <c r="F51" i="108"/>
  <c r="F40" i="108"/>
  <c r="F77" i="108"/>
  <c r="F71" i="108"/>
  <c r="F61" i="108"/>
  <c r="F55" i="108"/>
  <c r="F54" i="108"/>
  <c r="F52" i="108"/>
  <c r="F45" i="108"/>
  <c r="F70" i="109" l="1"/>
  <c r="H70" i="110"/>
  <c r="I36" i="110"/>
  <c r="H64" i="110"/>
  <c r="G71" i="109"/>
  <c r="G75" i="110"/>
  <c r="G82" i="110"/>
  <c r="F87" i="110"/>
  <c r="G87" i="110" s="1"/>
  <c r="F73" i="109"/>
  <c r="F56" i="109"/>
  <c r="G56" i="109" s="1"/>
  <c r="G41" i="110"/>
  <c r="G47" i="110"/>
  <c r="G49" i="110"/>
  <c r="G51" i="110"/>
  <c r="G58" i="110"/>
  <c r="G59" i="110"/>
  <c r="G68" i="110"/>
  <c r="G69" i="110"/>
  <c r="G37" i="110"/>
  <c r="G73" i="110"/>
  <c r="E36" i="110"/>
  <c r="G46" i="110"/>
  <c r="G48" i="110"/>
  <c r="G56" i="110"/>
  <c r="G70" i="110"/>
  <c r="G74" i="110"/>
  <c r="F50" i="110"/>
  <c r="G50" i="110" s="1"/>
  <c r="F78" i="110"/>
  <c r="G78" i="110" s="1"/>
  <c r="H81" i="110"/>
  <c r="H36" i="110" s="1"/>
  <c r="F64" i="109"/>
  <c r="G64" i="109" s="1"/>
  <c r="G47" i="109"/>
  <c r="G48" i="109"/>
  <c r="G49" i="109"/>
  <c r="G72" i="109"/>
  <c r="F87" i="109"/>
  <c r="G87" i="109" s="1"/>
  <c r="G41" i="109"/>
  <c r="G51" i="109"/>
  <c r="G58" i="109"/>
  <c r="G59" i="109"/>
  <c r="G60" i="109"/>
  <c r="G67" i="109"/>
  <c r="G68" i="109"/>
  <c r="G69" i="109"/>
  <c r="G70" i="109"/>
  <c r="G74" i="109"/>
  <c r="G75" i="109"/>
  <c r="G78" i="109"/>
  <c r="G73" i="109"/>
  <c r="G46" i="109"/>
  <c r="I82" i="109"/>
  <c r="I81" i="109" s="1"/>
  <c r="H81" i="109"/>
  <c r="H36" i="109" s="1"/>
  <c r="I36" i="109"/>
  <c r="G82" i="109"/>
  <c r="E81" i="109"/>
  <c r="F81" i="108"/>
  <c r="I88" i="108"/>
  <c r="H88" i="108"/>
  <c r="F88" i="108"/>
  <c r="G88" i="108" s="1"/>
  <c r="I87" i="108"/>
  <c r="H87" i="108"/>
  <c r="E87" i="108"/>
  <c r="G86" i="108"/>
  <c r="G85" i="108"/>
  <c r="G84" i="108"/>
  <c r="G83" i="108"/>
  <c r="E82" i="108"/>
  <c r="G82" i="108" s="1"/>
  <c r="F80" i="108"/>
  <c r="G80" i="108" s="1"/>
  <c r="I79" i="108"/>
  <c r="F79" i="108"/>
  <c r="G79" i="108" s="1"/>
  <c r="I78" i="108"/>
  <c r="H78" i="108"/>
  <c r="E78" i="108"/>
  <c r="I77" i="108"/>
  <c r="H77" i="108"/>
  <c r="G77" i="108"/>
  <c r="I76" i="108"/>
  <c r="H76" i="108"/>
  <c r="G76" i="108"/>
  <c r="F75" i="108"/>
  <c r="E75" i="108"/>
  <c r="F74" i="108"/>
  <c r="E74" i="108"/>
  <c r="I73" i="108"/>
  <c r="H73" i="108"/>
  <c r="F73" i="108"/>
  <c r="E73" i="108"/>
  <c r="H72" i="108"/>
  <c r="F72" i="108"/>
  <c r="F70" i="108" s="1"/>
  <c r="E72" i="108"/>
  <c r="I71" i="108"/>
  <c r="H71" i="108"/>
  <c r="G71" i="108"/>
  <c r="I70" i="108"/>
  <c r="H70" i="108"/>
  <c r="E70" i="108"/>
  <c r="I69" i="108"/>
  <c r="H69" i="108"/>
  <c r="F69" i="108"/>
  <c r="E69" i="108"/>
  <c r="I68" i="108"/>
  <c r="H68" i="108"/>
  <c r="F68" i="108"/>
  <c r="E68" i="108"/>
  <c r="I67" i="108"/>
  <c r="H67" i="108"/>
  <c r="F67" i="108"/>
  <c r="E67" i="108"/>
  <c r="I66" i="108"/>
  <c r="H66" i="108"/>
  <c r="G66" i="108"/>
  <c r="I65" i="108"/>
  <c r="H65" i="108"/>
  <c r="G65" i="108"/>
  <c r="I64" i="108"/>
  <c r="H64" i="108"/>
  <c r="F64" i="108"/>
  <c r="E64" i="108"/>
  <c r="G63" i="108"/>
  <c r="I62" i="108"/>
  <c r="H62" i="108"/>
  <c r="E62" i="108"/>
  <c r="G62" i="108" s="1"/>
  <c r="G61" i="108"/>
  <c r="I60" i="108"/>
  <c r="H60" i="108"/>
  <c r="F60" i="108"/>
  <c r="E60" i="108"/>
  <c r="F59" i="108"/>
  <c r="E59" i="108"/>
  <c r="F58" i="108"/>
  <c r="E58" i="108"/>
  <c r="H57" i="108"/>
  <c r="G57" i="108"/>
  <c r="I56" i="108"/>
  <c r="H56" i="108"/>
  <c r="F56" i="108"/>
  <c r="E56" i="108"/>
  <c r="G55" i="108"/>
  <c r="I54" i="108"/>
  <c r="H54" i="108"/>
  <c r="G54" i="108"/>
  <c r="F50" i="108"/>
  <c r="E53" i="108"/>
  <c r="E52" i="108"/>
  <c r="G52" i="108" s="1"/>
  <c r="I51" i="108"/>
  <c r="H51" i="108"/>
  <c r="H50" i="108" s="1"/>
  <c r="E51" i="108"/>
  <c r="G51" i="108" s="1"/>
  <c r="I50" i="108"/>
  <c r="E50" i="108"/>
  <c r="I49" i="108"/>
  <c r="H49" i="108"/>
  <c r="F49" i="108"/>
  <c r="E49" i="108"/>
  <c r="I48" i="108"/>
  <c r="H48" i="108"/>
  <c r="F48" i="108"/>
  <c r="E48" i="108"/>
  <c r="I47" i="108"/>
  <c r="H47" i="108"/>
  <c r="F47" i="108"/>
  <c r="E47" i="108"/>
  <c r="I46" i="108"/>
  <c r="H46" i="108"/>
  <c r="F46" i="108"/>
  <c r="E46" i="108"/>
  <c r="I45" i="108"/>
  <c r="H45" i="108"/>
  <c r="G45" i="108"/>
  <c r="G44" i="108"/>
  <c r="G43" i="108"/>
  <c r="I42" i="108"/>
  <c r="H42" i="108"/>
  <c r="F42" i="108"/>
  <c r="G42" i="108" s="1"/>
  <c r="I41" i="108"/>
  <c r="F41" i="108"/>
  <c r="E41" i="108"/>
  <c r="G40" i="108"/>
  <c r="G39" i="108"/>
  <c r="F38" i="108"/>
  <c r="G38" i="108" s="1"/>
  <c r="I37" i="108"/>
  <c r="H37" i="108"/>
  <c r="E37" i="108"/>
  <c r="F88" i="107"/>
  <c r="F87" i="107" s="1"/>
  <c r="F82" i="107"/>
  <c r="F80" i="107"/>
  <c r="F79" i="107"/>
  <c r="F77" i="107"/>
  <c r="F76" i="107"/>
  <c r="F75" i="107"/>
  <c r="F74" i="107"/>
  <c r="F72" i="107"/>
  <c r="F71" i="107"/>
  <c r="F69" i="107"/>
  <c r="F68" i="107"/>
  <c r="F67" i="107"/>
  <c r="F65" i="107"/>
  <c r="F61" i="107"/>
  <c r="F60" i="107"/>
  <c r="F59" i="107"/>
  <c r="F58" i="107"/>
  <c r="F55" i="107"/>
  <c r="F54" i="107"/>
  <c r="F53" i="107"/>
  <c r="F52" i="107"/>
  <c r="F51" i="107"/>
  <c r="F49" i="107"/>
  <c r="F47" i="107"/>
  <c r="F45" i="107"/>
  <c r="F44" i="107"/>
  <c r="F42" i="107"/>
  <c r="F41" i="107"/>
  <c r="F40" i="107"/>
  <c r="F38" i="107"/>
  <c r="E81" i="108" l="1"/>
  <c r="G81" i="108" s="1"/>
  <c r="G67" i="108"/>
  <c r="G46" i="108"/>
  <c r="G47" i="108"/>
  <c r="G48" i="108"/>
  <c r="G49" i="108"/>
  <c r="G68" i="108"/>
  <c r="G74" i="108"/>
  <c r="G75" i="108"/>
  <c r="G72" i="108"/>
  <c r="F78" i="108"/>
  <c r="G78" i="108" s="1"/>
  <c r="F37" i="108"/>
  <c r="G37" i="108" s="1"/>
  <c r="G41" i="108"/>
  <c r="G58" i="108"/>
  <c r="G59" i="108"/>
  <c r="G60" i="108"/>
  <c r="G69" i="108"/>
  <c r="F87" i="108"/>
  <c r="G87" i="108" s="1"/>
  <c r="G81" i="109"/>
  <c r="E36" i="109"/>
  <c r="G70" i="108"/>
  <c r="G56" i="108"/>
  <c r="G53" i="108"/>
  <c r="G50" i="108"/>
  <c r="G73" i="108"/>
  <c r="G64" i="108"/>
  <c r="E36" i="108"/>
  <c r="H82" i="108"/>
  <c r="F81" i="107"/>
  <c r="F78" i="107"/>
  <c r="F73" i="107"/>
  <c r="F70" i="107"/>
  <c r="F56" i="107"/>
  <c r="F50" i="107"/>
  <c r="F48" i="107"/>
  <c r="F46" i="107"/>
  <c r="F37" i="107"/>
  <c r="G88" i="107"/>
  <c r="E41" i="107"/>
  <c r="E45" i="107"/>
  <c r="E47" i="107"/>
  <c r="E46" i="107" s="1"/>
  <c r="E49" i="107"/>
  <c r="E48" i="107" s="1"/>
  <c r="E51" i="107"/>
  <c r="E52" i="107"/>
  <c r="E53" i="107"/>
  <c r="E54" i="107"/>
  <c r="E58" i="107"/>
  <c r="E59" i="107"/>
  <c r="E56" i="107" s="1"/>
  <c r="E60" i="107"/>
  <c r="E62" i="107"/>
  <c r="E65" i="107"/>
  <c r="E66" i="107"/>
  <c r="E67" i="107"/>
  <c r="E68" i="107"/>
  <c r="E69" i="107"/>
  <c r="E71" i="107"/>
  <c r="E70" i="107" s="1"/>
  <c r="E72" i="107"/>
  <c r="E74" i="107"/>
  <c r="E75" i="107"/>
  <c r="E76" i="107"/>
  <c r="E77" i="107"/>
  <c r="E78" i="107"/>
  <c r="E82" i="107"/>
  <c r="E81" i="107" s="1"/>
  <c r="E87" i="107"/>
  <c r="H72" i="107"/>
  <c r="I71" i="107"/>
  <c r="H71" i="107"/>
  <c r="I79" i="107"/>
  <c r="I77" i="107"/>
  <c r="H77" i="107"/>
  <c r="I76" i="107"/>
  <c r="H76" i="107"/>
  <c r="I88" i="107"/>
  <c r="H88" i="107"/>
  <c r="I47" i="107"/>
  <c r="I68" i="107"/>
  <c r="H68" i="107"/>
  <c r="I51" i="107"/>
  <c r="H51" i="107"/>
  <c r="I41" i="107"/>
  <c r="H47" i="107"/>
  <c r="I65" i="107"/>
  <c r="H65" i="107"/>
  <c r="I66" i="107"/>
  <c r="H66" i="107"/>
  <c r="H67" i="107"/>
  <c r="I67" i="107"/>
  <c r="E73" i="107" l="1"/>
  <c r="E64" i="107"/>
  <c r="E50" i="107"/>
  <c r="F36" i="108"/>
  <c r="G36" i="108" s="1"/>
  <c r="I82" i="108"/>
  <c r="I81" i="108" s="1"/>
  <c r="I36" i="108" s="1"/>
  <c r="H81" i="108"/>
  <c r="H36" i="108" s="1"/>
  <c r="G87" i="107"/>
  <c r="H82" i="107"/>
  <c r="I82" i="107" s="1"/>
  <c r="H46" i="107"/>
  <c r="I46" i="107"/>
  <c r="H62" i="107"/>
  <c r="I62" i="107"/>
  <c r="H78" i="107"/>
  <c r="I78" i="107"/>
  <c r="I81" i="107"/>
  <c r="H81" i="107" l="1"/>
  <c r="G86" i="107"/>
  <c r="H57" i="107"/>
  <c r="I87" i="107"/>
  <c r="H87" i="107"/>
  <c r="G85" i="107" l="1"/>
  <c r="H42" i="107"/>
  <c r="I73" i="107"/>
  <c r="I42" i="107"/>
  <c r="G84" i="107" l="1"/>
  <c r="I45" i="107"/>
  <c r="I37" i="107" s="1"/>
  <c r="H73" i="107"/>
  <c r="H45" i="107"/>
  <c r="H37" i="107" s="1"/>
  <c r="I49" i="107"/>
  <c r="I48" i="107" s="1"/>
  <c r="H54" i="107"/>
  <c r="H50" i="107" s="1"/>
  <c r="H49" i="107"/>
  <c r="H48" i="107" s="1"/>
  <c r="I60" i="107"/>
  <c r="I56" i="107" s="1"/>
  <c r="G83" i="107" l="1"/>
  <c r="H60" i="107"/>
  <c r="H56" i="107" s="1"/>
  <c r="I70" i="107"/>
  <c r="H70" i="107"/>
  <c r="G82" i="107" l="1"/>
  <c r="I54" i="107"/>
  <c r="I50" i="107" s="1"/>
  <c r="E37" i="107"/>
  <c r="G81" i="107" l="1"/>
  <c r="I69" i="107"/>
  <c r="I64" i="107" s="1"/>
  <c r="I36" i="107" s="1"/>
  <c r="H69" i="107"/>
  <c r="H64" i="107" s="1"/>
  <c r="H36" i="107" s="1"/>
  <c r="E36" i="107"/>
  <c r="G80" i="107" l="1"/>
  <c r="G79" i="107" l="1"/>
  <c r="G78" i="107" l="1"/>
  <c r="G77" i="107" l="1"/>
  <c r="G76" i="107" l="1"/>
  <c r="G75" i="107" l="1"/>
  <c r="G74" i="107" l="1"/>
  <c r="G73" i="107" l="1"/>
  <c r="G72" i="107" l="1"/>
  <c r="G71" i="107" l="1"/>
  <c r="G70" i="107" l="1"/>
  <c r="G69" i="107" l="1"/>
  <c r="G68" i="107" l="1"/>
  <c r="G67" i="107" l="1"/>
  <c r="G65" i="107" l="1"/>
  <c r="G63" i="107" l="1"/>
  <c r="G62" i="107" l="1"/>
  <c r="G61" i="107" l="1"/>
  <c r="G60" i="107" l="1"/>
  <c r="G59" i="107" l="1"/>
  <c r="G58" i="107" l="1"/>
  <c r="G57" i="107" l="1"/>
  <c r="G56" i="107" l="1"/>
  <c r="G55" i="107" l="1"/>
  <c r="G54" i="107" l="1"/>
  <c r="G53" i="107" l="1"/>
  <c r="G52" i="107" l="1"/>
  <c r="G51" i="107" l="1"/>
  <c r="G50" i="107" l="1"/>
  <c r="G49" i="107" l="1"/>
  <c r="G48" i="107" l="1"/>
  <c r="G47" i="107" l="1"/>
  <c r="G46" i="107" l="1"/>
  <c r="G45" i="107" l="1"/>
  <c r="G44" i="107" l="1"/>
  <c r="G43" i="107" l="1"/>
  <c r="G42" i="107" l="1"/>
  <c r="G41" i="107" l="1"/>
  <c r="G40" i="107" l="1"/>
  <c r="G39" i="107" l="1"/>
  <c r="G38" i="107" l="1"/>
  <c r="G37" i="107" l="1"/>
  <c r="F66" i="107" l="1"/>
  <c r="F64" i="107" l="1"/>
  <c r="G66" i="107"/>
  <c r="G64" i="107" l="1"/>
  <c r="F36" i="107"/>
  <c r="G36" i="107" s="1"/>
  <c r="G45" i="109" l="1"/>
  <c r="F44" i="109"/>
  <c r="G44" i="109" l="1"/>
  <c r="F37" i="109"/>
  <c r="G55" i="109" l="1"/>
  <c r="G37" i="109"/>
  <c r="F54" i="109" l="1"/>
  <c r="G54" i="109" l="1"/>
  <c r="F50" i="109"/>
  <c r="G50" i="109" l="1"/>
  <c r="F36" i="109"/>
  <c r="G36" i="109" s="1"/>
  <c r="F65" i="110" l="1"/>
  <c r="G65" i="110" s="1"/>
  <c r="F66" i="110" l="1"/>
  <c r="G66" i="110" l="1"/>
  <c r="F64" i="110"/>
  <c r="G64" i="110" l="1"/>
  <c r="F36" i="110"/>
  <c r="G36" i="110" s="1"/>
</calcChain>
</file>

<file path=xl/sharedStrings.xml><?xml version="1.0" encoding="utf-8"?>
<sst xmlns="http://schemas.openxmlformats.org/spreadsheetml/2006/main" count="656" uniqueCount="116">
  <si>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</si>
  <si>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</si>
  <si>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</si>
  <si>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</si>
  <si>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</si>
  <si>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</si>
  <si>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</si>
  <si>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</si>
  <si>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</si>
  <si>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</si>
  <si>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</si>
  <si>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</si>
  <si>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</si>
  <si>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</si>
  <si>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</si>
  <si>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</si>
  <si>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</si>
  <si>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</si>
  <si>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</si>
  <si>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</si>
  <si>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</si>
  <si>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</si>
  <si>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</si>
  <si>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</si>
  <si>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</si>
  <si>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</si>
  <si>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</si>
  <si>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</si>
  <si>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</si>
  <si>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</si>
  <si>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</si>
  <si>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</si>
  <si>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</si>
  <si>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</si>
  <si>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</si>
  <si>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</si>
  <si>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</si>
  <si>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</si>
  <si>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</si>
  <si>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</si>
  <si>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</si>
  <si>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</si>
  <si>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</si>
  <si>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</si>
  <si>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</si>
  <si>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</si>
  <si>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</si>
  <si>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</si>
  <si>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</si>
  <si>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</si>
  <si>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</si>
  <si>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</si>
  <si>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</si>
  <si>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</si>
  <si>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</si>
  <si>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</si>
  <si>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</si>
  <si>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</si>
  <si>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</si>
  <si>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</si>
  <si>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</si>
  <si>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</si>
  <si>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</si>
  <si>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</si>
  <si>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</si>
  <si>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</si>
  <si>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</si>
  <si>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</si>
  <si>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</si>
  <si>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</si>
  <si>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</si>
  <si>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</si>
  <si>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</si>
  <si>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</si>
  <si>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</si>
  <si>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</si>
  <si>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</si>
  <si>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</si>
  <si>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</si>
  <si>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</si>
  <si>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</si>
  <si>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</si>
  <si>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</si>
  <si>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</si>
  <si>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</si>
  <si>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</si>
  <si>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</si>
  <si>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</si>
  <si>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</si>
  <si>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</si>
  <si>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</si>
  <si>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</si>
  <si>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</si>
  <si>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</si>
  <si>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</si>
  <si>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</si>
  <si>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</si>
  <si>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</si>
  <si>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</si>
  <si>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</si>
  <si>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</si>
  <si>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</si>
  <si>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</si>
  <si>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</si>
  <si>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</si>
  <si>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</si>
  <si>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</si>
  <si>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</si>
  <si>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</si>
  <si>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</si>
  <si>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</si>
  <si>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</si>
  <si>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</si>
  <si>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</si>
  <si>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</si>
  <si>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2025 год и плановый период 2026 и 2027 годов по разделам и подразделам функциональной классификации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</si>
</sst>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3;&#1100;%202025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41">
          <cell r="H41">
            <v>352.3</v>
          </cell>
        </row>
        <row r="97">
          <cell r="H97">
            <v>413.79999999999995</v>
          </cell>
        </row>
        <row r="576">
          <cell r="H576">
            <v>245.5</v>
          </cell>
        </row>
        <row r="631">
          <cell r="H631">
            <v>837.2</v>
          </cell>
        </row>
        <row r="836">
          <cell r="H836">
            <v>37.4</v>
          </cell>
        </row>
        <row r="980">
          <cell r="H980">
            <v>-747.30000000000007</v>
          </cell>
        </row>
        <row r="1026">
          <cell r="H1026">
            <v>51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17</v>
          </cell>
        </row>
        <row r="41">
          <cell r="H41">
            <v>76.3</v>
          </cell>
        </row>
        <row r="97">
          <cell r="H97">
            <v>913.7</v>
          </cell>
        </row>
        <row r="503">
          <cell r="H503">
            <v>37.5</v>
          </cell>
        </row>
        <row r="576">
          <cell r="H576">
            <v>282</v>
          </cell>
        </row>
        <row r="631">
          <cell r="H631">
            <v>2157.6999999999998</v>
          </cell>
        </row>
        <row r="836">
          <cell r="H836">
            <v>4.5</v>
          </cell>
        </row>
        <row r="1026">
          <cell r="H1026">
            <v>80</v>
          </cell>
        </row>
        <row r="1137">
          <cell r="H1137">
            <v>442.4</v>
          </cell>
        </row>
        <row r="1151">
          <cell r="H1151">
            <v>18.399999999999999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367">
          <cell r="H367">
            <v>7088</v>
          </cell>
        </row>
        <row r="448">
          <cell r="H448">
            <v>-81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topLeftCell="A77" zoomScaleNormal="100" zoomScaleSheetLayoutView="100" workbookViewId="0">
      <selection activeCell="F68" sqref="F68"/>
    </sheetView>
  </sheetViews>
  <sheetFormatPr defaultRowHeight="12.75" x14ac:dyDescent="0.2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 x14ac:dyDescent="0.2"/>
    <row r="2" spans="1:9" hidden="1" x14ac:dyDescent="0.2">
      <c r="B2" s="71"/>
      <c r="C2" s="71"/>
      <c r="D2" s="71"/>
      <c r="E2" s="71"/>
      <c r="F2" s="71"/>
      <c r="G2" s="71"/>
      <c r="H2" s="71"/>
      <c r="I2" s="71"/>
    </row>
    <row r="3" spans="1:9" hidden="1" x14ac:dyDescent="0.2">
      <c r="B3" s="71"/>
      <c r="C3" s="71"/>
      <c r="D3" s="71"/>
      <c r="E3" s="71"/>
      <c r="F3" s="71"/>
      <c r="G3" s="71"/>
      <c r="H3" s="71"/>
      <c r="I3" s="71"/>
    </row>
    <row r="4" spans="1:9" hidden="1" x14ac:dyDescent="0.2">
      <c r="B4" s="71"/>
      <c r="C4" s="71"/>
      <c r="D4" s="71"/>
      <c r="E4" s="71"/>
      <c r="F4" s="71"/>
      <c r="G4" s="71"/>
      <c r="H4" s="71"/>
      <c r="I4" s="71"/>
    </row>
    <row r="5" spans="1:9" hidden="1" x14ac:dyDescent="0.2">
      <c r="B5" s="71"/>
      <c r="C5" s="71"/>
      <c r="D5" s="71"/>
      <c r="E5" s="71"/>
      <c r="F5" s="71"/>
      <c r="G5" s="71"/>
      <c r="H5" s="71"/>
      <c r="I5" s="71"/>
    </row>
    <row r="6" spans="1:9" hidden="1" x14ac:dyDescent="0.2">
      <c r="B6" s="71"/>
      <c r="C6" s="71"/>
      <c r="D6" s="71"/>
      <c r="E6" s="71"/>
      <c r="F6" s="71"/>
      <c r="G6" s="71"/>
      <c r="H6" s="71"/>
      <c r="I6" s="71"/>
    </row>
    <row r="7" spans="1:9" hidden="1" x14ac:dyDescent="0.2"/>
    <row r="8" spans="1:9" hidden="1" x14ac:dyDescent="0.2"/>
    <row r="9" spans="1:9" hidden="1" x14ac:dyDescent="0.2"/>
    <row r="11" spans="1:9" x14ac:dyDescent="0.2">
      <c r="A11" s="1"/>
      <c r="B11" s="70" t="s">
        <v>93</v>
      </c>
      <c r="C11" s="70"/>
      <c r="D11" s="70"/>
      <c r="E11" s="70"/>
      <c r="F11" s="70"/>
      <c r="G11" s="70"/>
      <c r="H11" s="70"/>
      <c r="I11" s="70"/>
    </row>
    <row r="12" spans="1:9" x14ac:dyDescent="0.2">
      <c r="A12" s="1"/>
      <c r="B12" s="65" t="s">
        <v>95</v>
      </c>
      <c r="C12" s="65"/>
      <c r="D12" s="65"/>
      <c r="E12" s="65"/>
      <c r="F12" s="65"/>
      <c r="G12" s="65"/>
      <c r="H12" s="65"/>
      <c r="I12" s="65"/>
    </row>
    <row r="13" spans="1:9" x14ac:dyDescent="0.2">
      <c r="A13" s="1"/>
      <c r="B13" s="65" t="s">
        <v>94</v>
      </c>
      <c r="C13" s="65"/>
      <c r="D13" s="65"/>
      <c r="E13" s="65"/>
      <c r="F13" s="65"/>
      <c r="G13" s="65"/>
      <c r="H13" s="65"/>
      <c r="I13" s="65"/>
    </row>
    <row r="14" spans="1:9" x14ac:dyDescent="0.2">
      <c r="A14" s="1"/>
      <c r="B14" s="66" t="s">
        <v>114</v>
      </c>
      <c r="C14" s="66"/>
      <c r="D14" s="66"/>
      <c r="E14" s="66"/>
      <c r="F14" s="66"/>
      <c r="G14" s="66"/>
      <c r="H14" s="66"/>
      <c r="I14" s="66"/>
    </row>
    <row r="15" spans="1:9" x14ac:dyDescent="0.2">
      <c r="A15" s="1"/>
      <c r="B15" s="66" t="s">
        <v>101</v>
      </c>
      <c r="C15" s="66"/>
      <c r="D15" s="66"/>
      <c r="E15" s="66"/>
      <c r="F15" s="66"/>
      <c r="G15" s="66"/>
      <c r="H15" s="66"/>
      <c r="I15" s="66"/>
    </row>
    <row r="16" spans="1:9" x14ac:dyDescent="0.2">
      <c r="A16" s="1"/>
      <c r="B16" s="66" t="s">
        <v>102</v>
      </c>
      <c r="C16" s="66"/>
      <c r="D16" s="66"/>
      <c r="E16" s="66"/>
      <c r="F16" s="66"/>
      <c r="G16" s="66"/>
      <c r="H16" s="66"/>
      <c r="I16" s="66"/>
    </row>
    <row r="17" spans="1:9" x14ac:dyDescent="0.2">
      <c r="A17" s="1"/>
      <c r="B17" s="66" t="s">
        <v>109</v>
      </c>
      <c r="C17" s="66"/>
      <c r="D17" s="66"/>
      <c r="E17" s="66"/>
      <c r="F17" s="66"/>
      <c r="G17" s="66"/>
      <c r="H17" s="66"/>
      <c r="I17" s="66"/>
    </row>
    <row r="18" spans="1:9" x14ac:dyDescent="0.2">
      <c r="A18" s="1"/>
      <c r="B18" s="1"/>
      <c r="C18" s="45"/>
      <c r="D18" s="45"/>
      <c r="E18" s="45"/>
      <c r="F18" s="45"/>
      <c r="G18" s="45"/>
      <c r="H18" s="45"/>
    </row>
    <row r="19" spans="1:9" ht="36.75" customHeight="1" x14ac:dyDescent="0.2">
      <c r="A19" s="1"/>
      <c r="B19" s="67" t="s">
        <v>115</v>
      </c>
      <c r="C19" s="67"/>
      <c r="D19" s="67"/>
      <c r="E19" s="67"/>
      <c r="F19" s="67"/>
      <c r="G19" s="67"/>
      <c r="H19" s="67"/>
      <c r="I19" s="67"/>
    </row>
    <row r="20" spans="1:9" hidden="1" x14ac:dyDescent="0.2">
      <c r="A20" s="1"/>
      <c r="B20" s="55"/>
      <c r="C20" s="55"/>
      <c r="D20" s="55"/>
      <c r="E20" s="55"/>
      <c r="F20" s="55"/>
      <c r="G20" s="55"/>
      <c r="H20" s="55"/>
    </row>
    <row r="21" spans="1:9" hidden="1" x14ac:dyDescent="0.2">
      <c r="A21" s="1"/>
      <c r="B21" s="3"/>
      <c r="C21" s="3"/>
      <c r="D21" s="3"/>
      <c r="E21" s="3"/>
      <c r="F21" s="3"/>
      <c r="G21" s="3"/>
      <c r="H21" s="3"/>
    </row>
    <row r="22" spans="1:9" x14ac:dyDescent="0.2">
      <c r="A22" s="1"/>
      <c r="B22" s="3"/>
      <c r="C22" s="3"/>
      <c r="D22" s="3"/>
      <c r="E22" s="3"/>
      <c r="F22" s="3"/>
      <c r="G22" s="3"/>
      <c r="H22" s="3"/>
    </row>
    <row r="23" spans="1:9" hidden="1" x14ac:dyDescent="0.2">
      <c r="A23" s="1"/>
      <c r="B23" s="68"/>
      <c r="C23" s="68"/>
      <c r="D23" s="68"/>
      <c r="E23" s="68"/>
      <c r="F23" s="68"/>
      <c r="G23" s="68"/>
      <c r="H23" s="68"/>
    </row>
    <row r="24" spans="1:9" hidden="1" x14ac:dyDescent="0.2">
      <c r="A24" s="1"/>
      <c r="B24" s="69"/>
      <c r="C24" s="69"/>
      <c r="D24" s="69"/>
      <c r="E24" s="69"/>
      <c r="F24" s="69"/>
      <c r="G24" s="69"/>
      <c r="H24" s="69"/>
    </row>
    <row r="25" spans="1:9" hidden="1" x14ac:dyDescent="0.2">
      <c r="A25" s="1"/>
      <c r="B25" s="57"/>
      <c r="C25" s="57"/>
      <c r="D25" s="57"/>
      <c r="E25" s="57"/>
      <c r="F25" s="57"/>
      <c r="G25" s="57"/>
      <c r="H25" s="57"/>
    </row>
    <row r="26" spans="1:9" hidden="1" x14ac:dyDescent="0.2">
      <c r="A26" s="1"/>
      <c r="B26" s="57"/>
      <c r="C26" s="57"/>
      <c r="D26" s="57"/>
      <c r="E26" s="57"/>
      <c r="F26" s="57"/>
      <c r="G26" s="57"/>
      <c r="H26" s="57"/>
    </row>
    <row r="27" spans="1:9" hidden="1" x14ac:dyDescent="0.2">
      <c r="A27" s="1"/>
      <c r="B27" s="57"/>
      <c r="C27" s="57"/>
      <c r="D27" s="57"/>
      <c r="E27" s="57"/>
      <c r="F27" s="57"/>
      <c r="G27" s="57"/>
      <c r="H27" s="57"/>
    </row>
    <row r="28" spans="1:9" hidden="1" x14ac:dyDescent="0.2">
      <c r="A28" s="1"/>
      <c r="B28" s="57"/>
      <c r="C28" s="57"/>
      <c r="D28" s="57"/>
      <c r="E28" s="57"/>
      <c r="F28" s="57"/>
      <c r="G28" s="57"/>
      <c r="H28" s="57"/>
    </row>
    <row r="29" spans="1:9" hidden="1" x14ac:dyDescent="0.2">
      <c r="A29" s="1"/>
      <c r="B29" s="57"/>
      <c r="C29" s="57"/>
      <c r="D29" s="57"/>
      <c r="E29" s="57"/>
      <c r="F29" s="57"/>
      <c r="G29" s="57"/>
      <c r="H29" s="57"/>
    </row>
    <row r="30" spans="1:9" hidden="1" x14ac:dyDescent="0.2">
      <c r="A30" s="1"/>
      <c r="B30" s="58"/>
      <c r="C30" s="58"/>
      <c r="D30" s="58"/>
      <c r="E30" s="58"/>
      <c r="F30" s="58"/>
      <c r="G30" s="58"/>
      <c r="H30" s="58"/>
    </row>
    <row r="31" spans="1:9" hidden="1" x14ac:dyDescent="0.2">
      <c r="A31" s="1"/>
      <c r="B31" s="59"/>
      <c r="C31" s="59"/>
      <c r="D31" s="59"/>
      <c r="E31" s="60"/>
      <c r="F31" s="60"/>
      <c r="G31" s="60"/>
      <c r="H31" s="60"/>
    </row>
    <row r="32" spans="1:9" ht="12.75" customHeight="1" x14ac:dyDescent="0.2">
      <c r="A32" s="1"/>
      <c r="B32" s="61" t="s">
        <v>88</v>
      </c>
      <c r="C32" s="61" t="s">
        <v>0</v>
      </c>
      <c r="D32" s="62" t="s">
        <v>1</v>
      </c>
      <c r="E32" s="61" t="s">
        <v>96</v>
      </c>
      <c r="F32" s="61"/>
      <c r="G32" s="61"/>
      <c r="H32" s="61"/>
      <c r="I32" s="61"/>
    </row>
    <row r="33" spans="1:10" ht="3.75" customHeight="1" x14ac:dyDescent="0.2">
      <c r="A33" s="1"/>
      <c r="B33" s="61"/>
      <c r="C33" s="61"/>
      <c r="D33" s="63"/>
      <c r="E33" s="61"/>
      <c r="F33" s="61"/>
      <c r="G33" s="61"/>
      <c r="H33" s="61"/>
      <c r="I33" s="61"/>
    </row>
    <row r="34" spans="1:10" ht="16.5" customHeight="1" x14ac:dyDescent="0.2">
      <c r="A34" s="1"/>
      <c r="B34" s="61"/>
      <c r="C34" s="61"/>
      <c r="D34" s="63"/>
      <c r="E34" s="61" t="s">
        <v>110</v>
      </c>
      <c r="F34" s="61"/>
      <c r="G34" s="61"/>
      <c r="H34" s="61" t="s">
        <v>107</v>
      </c>
      <c r="I34" s="56" t="s">
        <v>108</v>
      </c>
    </row>
    <row r="35" spans="1:10" ht="30" customHeight="1" x14ac:dyDescent="0.2">
      <c r="A35" s="1"/>
      <c r="B35" s="61"/>
      <c r="C35" s="61"/>
      <c r="D35" s="64"/>
      <c r="E35" s="52" t="s">
        <v>111</v>
      </c>
      <c r="F35" s="52" t="s">
        <v>112</v>
      </c>
      <c r="G35" s="52" t="s">
        <v>113</v>
      </c>
      <c r="H35" s="61"/>
      <c r="I35" s="56"/>
    </row>
    <row r="36" spans="1:10" ht="14.25" customHeight="1" x14ac:dyDescent="0.2">
      <c r="A36" s="1"/>
      <c r="B36" s="9" t="s">
        <v>51</v>
      </c>
      <c r="C36" s="34"/>
      <c r="D36" s="34"/>
      <c r="E36" s="10">
        <f>E37+E46+E48+E50+E56+E62+E64+E70+E73+E78+E81+E87</f>
        <v>340948.1</v>
      </c>
      <c r="F36" s="10">
        <f>F37+F46+F48+F50+F56+F62+F64+F70+F73+F78+F81+F87</f>
        <v>1189.8999999999999</v>
      </c>
      <c r="G36" s="10">
        <f>E36+F36</f>
        <v>342138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 x14ac:dyDescent="0.2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33101.4</v>
      </c>
      <c r="F37" s="10">
        <f>F38+F39+F40+F41+F42+F44+F45</f>
        <v>766.09999999999991</v>
      </c>
      <c r="G37" s="10">
        <f t="shared" ref="G37:G88" si="1">E37+F37</f>
        <v>33867.5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 x14ac:dyDescent="0.2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v>0</v>
      </c>
      <c r="G38" s="10">
        <f t="shared" si="1"/>
        <v>1463</v>
      </c>
      <c r="H38" s="14">
        <v>1446</v>
      </c>
      <c r="I38" s="18">
        <v>1446</v>
      </c>
      <c r="J38" s="49"/>
    </row>
    <row r="39" spans="1:10" ht="60" hidden="1" x14ac:dyDescent="0.2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 x14ac:dyDescent="0.2">
      <c r="A40" s="1"/>
      <c r="B40" s="13" t="s">
        <v>17</v>
      </c>
      <c r="C40" s="36" t="s">
        <v>25</v>
      </c>
      <c r="D40" s="36" t="s">
        <v>29</v>
      </c>
      <c r="E40" s="46">
        <v>11969.7</v>
      </c>
      <c r="F40" s="46">
        <f>'[1]Поправки июль'!$H$41</f>
        <v>352.3</v>
      </c>
      <c r="G40" s="10">
        <f t="shared" si="1"/>
        <v>12322</v>
      </c>
      <c r="H40" s="4">
        <v>11800</v>
      </c>
      <c r="I40" s="4">
        <v>11800</v>
      </c>
      <c r="J40" s="49"/>
    </row>
    <row r="41" spans="1:10" x14ac:dyDescent="0.2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 x14ac:dyDescent="0.2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 x14ac:dyDescent="0.2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 x14ac:dyDescent="0.2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 x14ac:dyDescent="0.2">
      <c r="A45" s="1"/>
      <c r="B45" s="13" t="s">
        <v>64</v>
      </c>
      <c r="C45" s="36" t="s">
        <v>25</v>
      </c>
      <c r="D45" s="36" t="s">
        <v>31</v>
      </c>
      <c r="E45" s="18">
        <v>14732.5</v>
      </c>
      <c r="F45" s="18">
        <f>'[1]Поправки июль'!$H$97</f>
        <v>413.79999999999995</v>
      </c>
      <c r="G45" s="10">
        <f t="shared" si="1"/>
        <v>15146.3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 x14ac:dyDescent="0.2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 x14ac:dyDescent="0.2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 x14ac:dyDescent="0.2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 x14ac:dyDescent="0.2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 x14ac:dyDescent="0.2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0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 x14ac:dyDescent="0.2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 x14ac:dyDescent="0.2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 x14ac:dyDescent="0.2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 x14ac:dyDescent="0.2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 x14ac:dyDescent="0.2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v>0</v>
      </c>
      <c r="G55" s="10">
        <f t="shared" si="1"/>
        <v>304</v>
      </c>
      <c r="H55" s="14">
        <v>105</v>
      </c>
      <c r="I55" s="4">
        <v>105</v>
      </c>
      <c r="J55" s="49"/>
    </row>
    <row r="56" spans="1:11" ht="24" x14ac:dyDescent="0.2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0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 x14ac:dyDescent="0.2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 x14ac:dyDescent="0.2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  <c r="J58" s="49"/>
    </row>
    <row r="59" spans="1:11" ht="15" customHeight="1" x14ac:dyDescent="0.2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 x14ac:dyDescent="0.2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v>0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 x14ac:dyDescent="0.2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 x14ac:dyDescent="0.2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 x14ac:dyDescent="0.2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 x14ac:dyDescent="0.2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215315.6</v>
      </c>
      <c r="F64" s="24">
        <f t="shared" si="8"/>
        <v>372.79999999999995</v>
      </c>
      <c r="G64" s="10">
        <f t="shared" si="1"/>
        <v>215688.4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 x14ac:dyDescent="0.2">
      <c r="A65" s="1"/>
      <c r="B65" s="20" t="s">
        <v>4</v>
      </c>
      <c r="C65" s="36" t="s">
        <v>49</v>
      </c>
      <c r="D65" s="36" t="s">
        <v>36</v>
      </c>
      <c r="E65" s="18">
        <v>18124.3</v>
      </c>
      <c r="F65" s="18">
        <f>'[1]Поправки июль'!$H$576</f>
        <v>245.5</v>
      </c>
      <c r="G65" s="10">
        <f t="shared" si="1"/>
        <v>18369.8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 x14ac:dyDescent="0.2">
      <c r="A66" s="1"/>
      <c r="B66" s="20" t="s">
        <v>5</v>
      </c>
      <c r="C66" s="36" t="s">
        <v>49</v>
      </c>
      <c r="D66" s="36" t="s">
        <v>37</v>
      </c>
      <c r="E66" s="25">
        <v>176213.7</v>
      </c>
      <c r="F66" s="25">
        <f>'[1]Поправки июль'!$H$631</f>
        <v>837.2</v>
      </c>
      <c r="G66" s="10">
        <f t="shared" si="1"/>
        <v>177050.90000000002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 x14ac:dyDescent="0.2">
      <c r="A67" s="1"/>
      <c r="B67" s="20" t="s">
        <v>83</v>
      </c>
      <c r="C67" s="36" t="s">
        <v>49</v>
      </c>
      <c r="D67" s="36" t="s">
        <v>84</v>
      </c>
      <c r="E67" s="25">
        <v>13300.2</v>
      </c>
      <c r="F67" s="25">
        <f>'[1]Поправки июль'!$H$836</f>
        <v>37.4</v>
      </c>
      <c r="G67" s="10">
        <f t="shared" si="1"/>
        <v>13337.6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 x14ac:dyDescent="0.2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 x14ac:dyDescent="0.2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'[1]Поправки июль'!$H$980</f>
        <v>-747.30000000000007</v>
      </c>
      <c r="G69" s="10">
        <f t="shared" si="1"/>
        <v>6762.7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 x14ac:dyDescent="0.2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10149.9</v>
      </c>
      <c r="F70" s="10">
        <f t="shared" si="9"/>
        <v>51</v>
      </c>
      <c r="G70" s="10">
        <f t="shared" si="1"/>
        <v>10200.9</v>
      </c>
      <c r="H70" s="10">
        <f t="shared" si="9"/>
        <v>8542.2999999999993</v>
      </c>
      <c r="I70" s="10">
        <f t="shared" si="9"/>
        <v>7525.8</v>
      </c>
      <c r="J70" s="49"/>
    </row>
    <row r="71" spans="1:10" x14ac:dyDescent="0.2">
      <c r="A71" s="1"/>
      <c r="B71" s="20" t="s">
        <v>7</v>
      </c>
      <c r="C71" s="36" t="s">
        <v>40</v>
      </c>
      <c r="D71" s="36" t="s">
        <v>41</v>
      </c>
      <c r="E71" s="18">
        <v>8657.5</v>
      </c>
      <c r="F71" s="18">
        <f>'[1]Поправки июль'!$H$1026</f>
        <v>51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 x14ac:dyDescent="0.2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v>0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 x14ac:dyDescent="0.2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0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 x14ac:dyDescent="0.2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 x14ac:dyDescent="0.2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  <c r="J75" s="49"/>
    </row>
    <row r="76" spans="1:10" x14ac:dyDescent="0.2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 x14ac:dyDescent="0.2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 x14ac:dyDescent="0.2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 x14ac:dyDescent="0.2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 x14ac:dyDescent="0.2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 x14ac:dyDescent="0.2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 x14ac:dyDescent="0.2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 x14ac:dyDescent="0.2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 x14ac:dyDescent="0.2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 x14ac:dyDescent="0.2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 x14ac:dyDescent="0.2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  <c r="J86" s="49"/>
    </row>
    <row r="87" spans="2:10" ht="23.25" customHeight="1" x14ac:dyDescent="0.2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 x14ac:dyDescent="0.2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44" zoomScaleNormal="100" zoomScaleSheetLayoutView="100" workbookViewId="0">
      <selection activeCell="F66" sqref="F66"/>
    </sheetView>
  </sheetViews>
  <sheetFormatPr defaultRowHeight="12.75" x14ac:dyDescent="0.2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 x14ac:dyDescent="0.2"/>
    <row r="2" spans="1:9" hidden="1" x14ac:dyDescent="0.2">
      <c r="B2" s="71"/>
      <c r="C2" s="71"/>
      <c r="D2" s="71"/>
      <c r="E2" s="71"/>
      <c r="F2" s="71"/>
      <c r="G2" s="71"/>
      <c r="H2" s="71"/>
      <c r="I2" s="71"/>
    </row>
    <row r="3" spans="1:9" hidden="1" x14ac:dyDescent="0.2">
      <c r="B3" s="71"/>
      <c r="C3" s="71"/>
      <c r="D3" s="71"/>
      <c r="E3" s="71"/>
      <c r="F3" s="71"/>
      <c r="G3" s="71"/>
      <c r="H3" s="71"/>
      <c r="I3" s="71"/>
    </row>
    <row r="4" spans="1:9" hidden="1" x14ac:dyDescent="0.2">
      <c r="B4" s="71"/>
      <c r="C4" s="71"/>
      <c r="D4" s="71"/>
      <c r="E4" s="71"/>
      <c r="F4" s="71"/>
      <c r="G4" s="71"/>
      <c r="H4" s="71"/>
      <c r="I4" s="71"/>
    </row>
    <row r="5" spans="1:9" hidden="1" x14ac:dyDescent="0.2">
      <c r="B5" s="71"/>
      <c r="C5" s="71"/>
      <c r="D5" s="71"/>
      <c r="E5" s="71"/>
      <c r="F5" s="71"/>
      <c r="G5" s="71"/>
      <c r="H5" s="71"/>
      <c r="I5" s="71"/>
    </row>
    <row r="6" spans="1:9" hidden="1" x14ac:dyDescent="0.2">
      <c r="B6" s="71"/>
      <c r="C6" s="71"/>
      <c r="D6" s="71"/>
      <c r="E6" s="71"/>
      <c r="F6" s="71"/>
      <c r="G6" s="71"/>
      <c r="H6" s="71"/>
      <c r="I6" s="71"/>
    </row>
    <row r="7" spans="1:9" hidden="1" x14ac:dyDescent="0.2"/>
    <row r="8" spans="1:9" hidden="1" x14ac:dyDescent="0.2"/>
    <row r="9" spans="1:9" hidden="1" x14ac:dyDescent="0.2"/>
    <row r="11" spans="1:9" x14ac:dyDescent="0.2">
      <c r="A11" s="1"/>
      <c r="B11" s="70" t="s">
        <v>93</v>
      </c>
      <c r="C11" s="70"/>
      <c r="D11" s="70"/>
      <c r="E11" s="70"/>
      <c r="F11" s="70"/>
      <c r="G11" s="70"/>
      <c r="H11" s="70"/>
      <c r="I11" s="70"/>
    </row>
    <row r="12" spans="1:9" x14ac:dyDescent="0.2">
      <c r="A12" s="1"/>
      <c r="B12" s="65" t="s">
        <v>95</v>
      </c>
      <c r="C12" s="65"/>
      <c r="D12" s="65"/>
      <c r="E12" s="65"/>
      <c r="F12" s="65"/>
      <c r="G12" s="65"/>
      <c r="H12" s="65"/>
      <c r="I12" s="65"/>
    </row>
    <row r="13" spans="1:9" x14ac:dyDescent="0.2">
      <c r="A13" s="1"/>
      <c r="B13" s="65" t="s">
        <v>94</v>
      </c>
      <c r="C13" s="65"/>
      <c r="D13" s="65"/>
      <c r="E13" s="65"/>
      <c r="F13" s="65"/>
      <c r="G13" s="65"/>
      <c r="H13" s="65"/>
      <c r="I13" s="65"/>
    </row>
    <row r="14" spans="1:9" x14ac:dyDescent="0.2">
      <c r="A14" s="1"/>
      <c r="B14" s="66" t="s">
        <v>114</v>
      </c>
      <c r="C14" s="66"/>
      <c r="D14" s="66"/>
      <c r="E14" s="66"/>
      <c r="F14" s="66"/>
      <c r="G14" s="66"/>
      <c r="H14" s="66"/>
      <c r="I14" s="66"/>
    </row>
    <row r="15" spans="1:9" x14ac:dyDescent="0.2">
      <c r="A15" s="1"/>
      <c r="B15" s="66" t="s">
        <v>101</v>
      </c>
      <c r="C15" s="66"/>
      <c r="D15" s="66"/>
      <c r="E15" s="66"/>
      <c r="F15" s="66"/>
      <c r="G15" s="66"/>
      <c r="H15" s="66"/>
      <c r="I15" s="66"/>
    </row>
    <row r="16" spans="1:9" x14ac:dyDescent="0.2">
      <c r="A16" s="1"/>
      <c r="B16" s="66" t="s">
        <v>102</v>
      </c>
      <c r="C16" s="66"/>
      <c r="D16" s="66"/>
      <c r="E16" s="66"/>
      <c r="F16" s="66"/>
      <c r="G16" s="66"/>
      <c r="H16" s="66"/>
      <c r="I16" s="66"/>
    </row>
    <row r="17" spans="1:9" x14ac:dyDescent="0.2">
      <c r="A17" s="1"/>
      <c r="B17" s="66" t="s">
        <v>109</v>
      </c>
      <c r="C17" s="66"/>
      <c r="D17" s="66"/>
      <c r="E17" s="66"/>
      <c r="F17" s="66"/>
      <c r="G17" s="66"/>
      <c r="H17" s="66"/>
      <c r="I17" s="66"/>
    </row>
    <row r="18" spans="1:9" x14ac:dyDescent="0.2">
      <c r="A18" s="1"/>
      <c r="B18" s="1"/>
      <c r="C18" s="45"/>
      <c r="D18" s="45"/>
      <c r="E18" s="45"/>
      <c r="F18" s="45"/>
      <c r="G18" s="45"/>
      <c r="H18" s="45"/>
    </row>
    <row r="19" spans="1:9" ht="36.75" customHeight="1" x14ac:dyDescent="0.2">
      <c r="A19" s="1"/>
      <c r="B19" s="67" t="s">
        <v>115</v>
      </c>
      <c r="C19" s="67"/>
      <c r="D19" s="67"/>
      <c r="E19" s="67"/>
      <c r="F19" s="67"/>
      <c r="G19" s="67"/>
      <c r="H19" s="67"/>
      <c r="I19" s="67"/>
    </row>
    <row r="20" spans="1:9" hidden="1" x14ac:dyDescent="0.2">
      <c r="A20" s="1"/>
      <c r="B20" s="54"/>
      <c r="C20" s="54"/>
      <c r="D20" s="54"/>
      <c r="E20" s="54"/>
      <c r="F20" s="54"/>
      <c r="G20" s="54"/>
      <c r="H20" s="54"/>
    </row>
    <row r="21" spans="1:9" hidden="1" x14ac:dyDescent="0.2">
      <c r="A21" s="1"/>
      <c r="B21" s="3"/>
      <c r="C21" s="3"/>
      <c r="D21" s="3"/>
      <c r="E21" s="3"/>
      <c r="F21" s="3"/>
      <c r="G21" s="3"/>
      <c r="H21" s="3"/>
    </row>
    <row r="22" spans="1:9" x14ac:dyDescent="0.2">
      <c r="A22" s="1"/>
      <c r="B22" s="3"/>
      <c r="C22" s="3"/>
      <c r="D22" s="3"/>
      <c r="E22" s="3"/>
      <c r="F22" s="3"/>
      <c r="G22" s="3"/>
      <c r="H22" s="3"/>
    </row>
    <row r="23" spans="1:9" hidden="1" x14ac:dyDescent="0.2">
      <c r="A23" s="1"/>
      <c r="B23" s="68"/>
      <c r="C23" s="68"/>
      <c r="D23" s="68"/>
      <c r="E23" s="68"/>
      <c r="F23" s="68"/>
      <c r="G23" s="68"/>
      <c r="H23" s="68"/>
    </row>
    <row r="24" spans="1:9" hidden="1" x14ac:dyDescent="0.2">
      <c r="A24" s="1"/>
      <c r="B24" s="69"/>
      <c r="C24" s="69"/>
      <c r="D24" s="69"/>
      <c r="E24" s="69"/>
      <c r="F24" s="69"/>
      <c r="G24" s="69"/>
      <c r="H24" s="69"/>
    </row>
    <row r="25" spans="1:9" hidden="1" x14ac:dyDescent="0.2">
      <c r="A25" s="1"/>
      <c r="B25" s="57"/>
      <c r="C25" s="57"/>
      <c r="D25" s="57"/>
      <c r="E25" s="57"/>
      <c r="F25" s="57"/>
      <c r="G25" s="57"/>
      <c r="H25" s="57"/>
    </row>
    <row r="26" spans="1:9" hidden="1" x14ac:dyDescent="0.2">
      <c r="A26" s="1"/>
      <c r="B26" s="57"/>
      <c r="C26" s="57"/>
      <c r="D26" s="57"/>
      <c r="E26" s="57"/>
      <c r="F26" s="57"/>
      <c r="G26" s="57"/>
      <c r="H26" s="57"/>
    </row>
    <row r="27" spans="1:9" hidden="1" x14ac:dyDescent="0.2">
      <c r="A27" s="1"/>
      <c r="B27" s="57"/>
      <c r="C27" s="57"/>
      <c r="D27" s="57"/>
      <c r="E27" s="57"/>
      <c r="F27" s="57"/>
      <c r="G27" s="57"/>
      <c r="H27" s="57"/>
    </row>
    <row r="28" spans="1:9" hidden="1" x14ac:dyDescent="0.2">
      <c r="A28" s="1"/>
      <c r="B28" s="57"/>
      <c r="C28" s="57"/>
      <c r="D28" s="57"/>
      <c r="E28" s="57"/>
      <c r="F28" s="57"/>
      <c r="G28" s="57"/>
      <c r="H28" s="57"/>
    </row>
    <row r="29" spans="1:9" hidden="1" x14ac:dyDescent="0.2">
      <c r="A29" s="1"/>
      <c r="B29" s="57"/>
      <c r="C29" s="57"/>
      <c r="D29" s="57"/>
      <c r="E29" s="57"/>
      <c r="F29" s="57"/>
      <c r="G29" s="57"/>
      <c r="H29" s="57"/>
    </row>
    <row r="30" spans="1:9" hidden="1" x14ac:dyDescent="0.2">
      <c r="A30" s="1"/>
      <c r="B30" s="58"/>
      <c r="C30" s="58"/>
      <c r="D30" s="58"/>
      <c r="E30" s="58"/>
      <c r="F30" s="58"/>
      <c r="G30" s="58"/>
      <c r="H30" s="58"/>
    </row>
    <row r="31" spans="1:9" hidden="1" x14ac:dyDescent="0.2">
      <c r="A31" s="1"/>
      <c r="B31" s="59"/>
      <c r="C31" s="59"/>
      <c r="D31" s="59"/>
      <c r="E31" s="60"/>
      <c r="F31" s="60"/>
      <c r="G31" s="60"/>
      <c r="H31" s="60"/>
    </row>
    <row r="32" spans="1:9" ht="12.75" customHeight="1" x14ac:dyDescent="0.2">
      <c r="A32" s="1"/>
      <c r="B32" s="61" t="s">
        <v>88</v>
      </c>
      <c r="C32" s="61" t="s">
        <v>0</v>
      </c>
      <c r="D32" s="62" t="s">
        <v>1</v>
      </c>
      <c r="E32" s="61" t="s">
        <v>96</v>
      </c>
      <c r="F32" s="61"/>
      <c r="G32" s="61"/>
      <c r="H32" s="61"/>
      <c r="I32" s="61"/>
    </row>
    <row r="33" spans="1:9" ht="3.75" customHeight="1" x14ac:dyDescent="0.2">
      <c r="A33" s="1"/>
      <c r="B33" s="61"/>
      <c r="C33" s="61"/>
      <c r="D33" s="63"/>
      <c r="E33" s="61"/>
      <c r="F33" s="61"/>
      <c r="G33" s="61"/>
      <c r="H33" s="61"/>
      <c r="I33" s="61"/>
    </row>
    <row r="34" spans="1:9" ht="16.5" customHeight="1" x14ac:dyDescent="0.2">
      <c r="A34" s="1"/>
      <c r="B34" s="61"/>
      <c r="C34" s="61"/>
      <c r="D34" s="63"/>
      <c r="E34" s="61" t="s">
        <v>110</v>
      </c>
      <c r="F34" s="61"/>
      <c r="G34" s="61"/>
      <c r="H34" s="61" t="s">
        <v>107</v>
      </c>
      <c r="I34" s="56" t="s">
        <v>108</v>
      </c>
    </row>
    <row r="35" spans="1:9" ht="30" customHeight="1" x14ac:dyDescent="0.2">
      <c r="A35" s="1"/>
      <c r="B35" s="61"/>
      <c r="C35" s="61"/>
      <c r="D35" s="64"/>
      <c r="E35" s="52" t="s">
        <v>111</v>
      </c>
      <c r="F35" s="52" t="s">
        <v>112</v>
      </c>
      <c r="G35" s="52" t="s">
        <v>113</v>
      </c>
      <c r="H35" s="61"/>
      <c r="I35" s="56"/>
    </row>
    <row r="36" spans="1:9" ht="14.25" customHeight="1" x14ac:dyDescent="0.2">
      <c r="A36" s="1"/>
      <c r="B36" s="9" t="s">
        <v>51</v>
      </c>
      <c r="C36" s="34"/>
      <c r="D36" s="34"/>
      <c r="E36" s="10">
        <f>E37+E46+E48+E50+E56+E62+E64+E70+E73+E78+E81+E87</f>
        <v>329927.59999999998</v>
      </c>
      <c r="F36" s="10">
        <f>F37+F46+F48+F50+F56+F62+F64+F70+F73+F78+F81+F87</f>
        <v>11020.5</v>
      </c>
      <c r="G36" s="10">
        <f>E36+F36</f>
        <v>340948.1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 x14ac:dyDescent="0.2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32110.400000000001</v>
      </c>
      <c r="F37" s="10">
        <f>F38+F39+F40+F41+F42+F44+F45</f>
        <v>991</v>
      </c>
      <c r="G37" s="10">
        <f t="shared" ref="G37:G88" si="1">E37+F37</f>
        <v>33101.4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 x14ac:dyDescent="0.2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'[5]Поправки июнь'!$H$25</f>
        <v>17</v>
      </c>
      <c r="G38" s="10">
        <f t="shared" si="1"/>
        <v>1463</v>
      </c>
      <c r="H38" s="14">
        <v>1446</v>
      </c>
      <c r="I38" s="18">
        <v>1446</v>
      </c>
    </row>
    <row r="39" spans="1:9" ht="60" hidden="1" x14ac:dyDescent="0.2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 x14ac:dyDescent="0.2">
      <c r="A40" s="1"/>
      <c r="B40" s="13" t="s">
        <v>17</v>
      </c>
      <c r="C40" s="36" t="s">
        <v>25</v>
      </c>
      <c r="D40" s="36" t="s">
        <v>29</v>
      </c>
      <c r="E40" s="46">
        <v>11893.4</v>
      </c>
      <c r="F40" s="46">
        <f>'[5]Поправки июнь'!$H$41</f>
        <v>76.3</v>
      </c>
      <c r="G40" s="10">
        <f t="shared" si="1"/>
        <v>11969.699999999999</v>
      </c>
      <c r="H40" s="4">
        <v>11800</v>
      </c>
      <c r="I40" s="4">
        <v>11800</v>
      </c>
    </row>
    <row r="41" spans="1:9" x14ac:dyDescent="0.2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 x14ac:dyDescent="0.2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 x14ac:dyDescent="0.2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 x14ac:dyDescent="0.2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f>'[6]Поправки июнь'!$H$91</f>
        <v>-16</v>
      </c>
      <c r="G44" s="10">
        <f t="shared" si="1"/>
        <v>144.69999999999999</v>
      </c>
      <c r="H44" s="14">
        <v>400</v>
      </c>
      <c r="I44" s="4">
        <v>400</v>
      </c>
    </row>
    <row r="45" spans="1:9" ht="18.75" customHeight="1" x14ac:dyDescent="0.2">
      <c r="A45" s="1"/>
      <c r="B45" s="13" t="s">
        <v>64</v>
      </c>
      <c r="C45" s="36" t="s">
        <v>25</v>
      </c>
      <c r="D45" s="36" t="s">
        <v>31</v>
      </c>
      <c r="E45" s="18">
        <v>13818.8</v>
      </c>
      <c r="F45" s="18">
        <f>'[5]Поправки июнь'!$H$97</f>
        <v>913.7</v>
      </c>
      <c r="G45" s="10">
        <f t="shared" si="1"/>
        <v>14732.5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 x14ac:dyDescent="0.2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 x14ac:dyDescent="0.2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 x14ac:dyDescent="0.2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 x14ac:dyDescent="0.2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 x14ac:dyDescent="0.2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31769.3</v>
      </c>
      <c r="F50" s="10">
        <f>F53+F54+F55+F51+F52</f>
        <v>7007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 x14ac:dyDescent="0.2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 x14ac:dyDescent="0.2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</row>
    <row r="53" spans="1:11" x14ac:dyDescent="0.2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</row>
    <row r="54" spans="1:11" x14ac:dyDescent="0.2">
      <c r="A54" s="1"/>
      <c r="B54" s="20" t="s">
        <v>21</v>
      </c>
      <c r="C54" s="36" t="s">
        <v>32</v>
      </c>
      <c r="D54" s="36" t="s">
        <v>34</v>
      </c>
      <c r="E54" s="15">
        <v>27542.7</v>
      </c>
      <c r="F54" s="15">
        <f>'[6]Поправки июнь'!$H$367</f>
        <v>7088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 x14ac:dyDescent="0.2">
      <c r="A55" s="1"/>
      <c r="B55" s="20" t="s">
        <v>3</v>
      </c>
      <c r="C55" s="36" t="s">
        <v>32</v>
      </c>
      <c r="D55" s="36" t="s">
        <v>35</v>
      </c>
      <c r="E55" s="18">
        <v>385</v>
      </c>
      <c r="F55" s="18">
        <f>'[6]Поправки июнь'!$H$448</f>
        <v>-81</v>
      </c>
      <c r="G55" s="10">
        <f t="shared" si="1"/>
        <v>304</v>
      </c>
      <c r="H55" s="14">
        <v>105</v>
      </c>
      <c r="I55" s="4">
        <v>105</v>
      </c>
    </row>
    <row r="56" spans="1:11" ht="24" x14ac:dyDescent="0.2">
      <c r="A56" s="1"/>
      <c r="B56" s="11" t="s">
        <v>82</v>
      </c>
      <c r="C56" s="22" t="s">
        <v>57</v>
      </c>
      <c r="D56" s="22" t="s">
        <v>57</v>
      </c>
      <c r="E56" s="24">
        <f>E58+E59+E60+E61</f>
        <v>22943.399999999998</v>
      </c>
      <c r="F56" s="24">
        <f>F58+F59+F60+F61</f>
        <v>37.5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 x14ac:dyDescent="0.2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 x14ac:dyDescent="0.2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 x14ac:dyDescent="0.2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 x14ac:dyDescent="0.2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'[5]Поправки июнь'!$H$503</f>
        <v>37.5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 x14ac:dyDescent="0.2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</row>
    <row r="62" spans="1:11" s="6" customFormat="1" ht="13.5" hidden="1" customHeight="1" x14ac:dyDescent="0.2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 x14ac:dyDescent="0.2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 x14ac:dyDescent="0.2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212871.4</v>
      </c>
      <c r="F64" s="24">
        <f t="shared" si="8"/>
        <v>2444.1999999999998</v>
      </c>
      <c r="G64" s="10">
        <f t="shared" si="1"/>
        <v>215315.6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 x14ac:dyDescent="0.2">
      <c r="A65" s="1"/>
      <c r="B65" s="20" t="s">
        <v>4</v>
      </c>
      <c r="C65" s="36" t="s">
        <v>49</v>
      </c>
      <c r="D65" s="36" t="s">
        <v>36</v>
      </c>
      <c r="E65" s="18">
        <v>17842.3</v>
      </c>
      <c r="F65" s="18">
        <f>'[5]Поправки июнь'!$H$576</f>
        <v>282</v>
      </c>
      <c r="G65" s="10">
        <f t="shared" si="1"/>
        <v>18124.3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 x14ac:dyDescent="0.2">
      <c r="A66" s="1"/>
      <c r="B66" s="20" t="s">
        <v>5</v>
      </c>
      <c r="C66" s="36" t="s">
        <v>49</v>
      </c>
      <c r="D66" s="36" t="s">
        <v>37</v>
      </c>
      <c r="E66" s="25">
        <v>174056</v>
      </c>
      <c r="F66" s="25">
        <f>'[5]Поправки июнь'!$H$631</f>
        <v>2157.6999999999998</v>
      </c>
      <c r="G66" s="10">
        <f t="shared" si="1"/>
        <v>176213.7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 x14ac:dyDescent="0.2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'[5]Поправки июнь'!$H$836</f>
        <v>4.5</v>
      </c>
      <c r="G67" s="10">
        <f t="shared" si="1"/>
        <v>13300.2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 x14ac:dyDescent="0.2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 x14ac:dyDescent="0.2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 x14ac:dyDescent="0.2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9627.5</v>
      </c>
      <c r="F70" s="10">
        <f t="shared" si="9"/>
        <v>522.4</v>
      </c>
      <c r="G70" s="10">
        <f t="shared" si="1"/>
        <v>10149.9</v>
      </c>
      <c r="H70" s="10">
        <f t="shared" si="9"/>
        <v>8542.2999999999993</v>
      </c>
      <c r="I70" s="10">
        <f t="shared" si="9"/>
        <v>7525.8</v>
      </c>
    </row>
    <row r="71" spans="1:9" x14ac:dyDescent="0.2">
      <c r="A71" s="1"/>
      <c r="B71" s="20" t="s">
        <v>7</v>
      </c>
      <c r="C71" s="36" t="s">
        <v>40</v>
      </c>
      <c r="D71" s="36" t="s">
        <v>41</v>
      </c>
      <c r="E71" s="18">
        <v>8577.5</v>
      </c>
      <c r="F71" s="18">
        <f>'[5]Поправки июнь'!$H$1026</f>
        <v>80</v>
      </c>
      <c r="G71" s="10">
        <f t="shared" si="1"/>
        <v>8657.5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 x14ac:dyDescent="0.2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'[5]Поправки июнь'!$H$1137</f>
        <v>442.4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</row>
    <row r="73" spans="1:9" ht="15.75" customHeight="1" x14ac:dyDescent="0.2">
      <c r="A73" s="1"/>
      <c r="B73" s="11" t="s">
        <v>75</v>
      </c>
      <c r="C73" s="22" t="s">
        <v>43</v>
      </c>
      <c r="D73" s="22" t="s">
        <v>43</v>
      </c>
      <c r="E73" s="24">
        <f>E74+E75+E76+E77</f>
        <v>11527.7</v>
      </c>
      <c r="F73" s="24">
        <f>F74+F75+F76+F77</f>
        <v>18.399999999999999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 x14ac:dyDescent="0.2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'[5]Поправки июнь'!$H$1151</f>
        <v>18.399999999999999</v>
      </c>
      <c r="G74" s="10">
        <f t="shared" si="1"/>
        <v>1508.5</v>
      </c>
      <c r="H74" s="14">
        <v>1490.1</v>
      </c>
      <c r="I74" s="4">
        <v>1490.1</v>
      </c>
    </row>
    <row r="75" spans="1:9" ht="12" customHeight="1" x14ac:dyDescent="0.2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 x14ac:dyDescent="0.2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 x14ac:dyDescent="0.2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 x14ac:dyDescent="0.2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 x14ac:dyDescent="0.2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 x14ac:dyDescent="0.2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 x14ac:dyDescent="0.2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 x14ac:dyDescent="0.2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x14ac:dyDescent="0.2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 x14ac:dyDescent="0.2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 x14ac:dyDescent="0.2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 x14ac:dyDescent="0.2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</row>
    <row r="87" spans="2:9" ht="23.25" customHeight="1" x14ac:dyDescent="0.2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 x14ac:dyDescent="0.2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35" zoomScaleNormal="100" zoomScaleSheetLayoutView="100" workbookViewId="0">
      <selection activeCell="F44" sqref="F44"/>
    </sheetView>
  </sheetViews>
  <sheetFormatPr defaultRowHeight="12.75" x14ac:dyDescent="0.2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 x14ac:dyDescent="0.2"/>
    <row r="2" spans="1:9" hidden="1" x14ac:dyDescent="0.2">
      <c r="B2" s="71"/>
      <c r="C2" s="71"/>
      <c r="D2" s="71"/>
      <c r="E2" s="71"/>
      <c r="F2" s="71"/>
      <c r="G2" s="71"/>
      <c r="H2" s="71"/>
      <c r="I2" s="71"/>
    </row>
    <row r="3" spans="1:9" hidden="1" x14ac:dyDescent="0.2">
      <c r="B3" s="71"/>
      <c r="C3" s="71"/>
      <c r="D3" s="71"/>
      <c r="E3" s="71"/>
      <c r="F3" s="71"/>
      <c r="G3" s="71"/>
      <c r="H3" s="71"/>
      <c r="I3" s="71"/>
    </row>
    <row r="4" spans="1:9" hidden="1" x14ac:dyDescent="0.2">
      <c r="B4" s="71"/>
      <c r="C4" s="71"/>
      <c r="D4" s="71"/>
      <c r="E4" s="71"/>
      <c r="F4" s="71"/>
      <c r="G4" s="71"/>
      <c r="H4" s="71"/>
      <c r="I4" s="71"/>
    </row>
    <row r="5" spans="1:9" hidden="1" x14ac:dyDescent="0.2">
      <c r="B5" s="71"/>
      <c r="C5" s="71"/>
      <c r="D5" s="71"/>
      <c r="E5" s="71"/>
      <c r="F5" s="71"/>
      <c r="G5" s="71"/>
      <c r="H5" s="71"/>
      <c r="I5" s="71"/>
    </row>
    <row r="6" spans="1:9" hidden="1" x14ac:dyDescent="0.2">
      <c r="B6" s="71"/>
      <c r="C6" s="71"/>
      <c r="D6" s="71"/>
      <c r="E6" s="71"/>
      <c r="F6" s="71"/>
      <c r="G6" s="71"/>
      <c r="H6" s="71"/>
      <c r="I6" s="71"/>
    </row>
    <row r="7" spans="1:9" hidden="1" x14ac:dyDescent="0.2"/>
    <row r="8" spans="1:9" hidden="1" x14ac:dyDescent="0.2"/>
    <row r="9" spans="1:9" hidden="1" x14ac:dyDescent="0.2"/>
    <row r="11" spans="1:9" x14ac:dyDescent="0.2">
      <c r="A11" s="1"/>
      <c r="B11" s="70" t="s">
        <v>93</v>
      </c>
      <c r="C11" s="70"/>
      <c r="D11" s="70"/>
      <c r="E11" s="70"/>
      <c r="F11" s="70"/>
      <c r="G11" s="70"/>
      <c r="H11" s="70"/>
      <c r="I11" s="70"/>
    </row>
    <row r="12" spans="1:9" x14ac:dyDescent="0.2">
      <c r="A12" s="1"/>
      <c r="B12" s="65" t="s">
        <v>95</v>
      </c>
      <c r="C12" s="65"/>
      <c r="D12" s="65"/>
      <c r="E12" s="65"/>
      <c r="F12" s="65"/>
      <c r="G12" s="65"/>
      <c r="H12" s="65"/>
      <c r="I12" s="65"/>
    </row>
    <row r="13" spans="1:9" x14ac:dyDescent="0.2">
      <c r="A13" s="1"/>
      <c r="B13" s="65" t="s">
        <v>94</v>
      </c>
      <c r="C13" s="65"/>
      <c r="D13" s="65"/>
      <c r="E13" s="65"/>
      <c r="F13" s="65"/>
      <c r="G13" s="65"/>
      <c r="H13" s="65"/>
      <c r="I13" s="65"/>
    </row>
    <row r="14" spans="1:9" x14ac:dyDescent="0.2">
      <c r="A14" s="1"/>
      <c r="B14" s="66" t="s">
        <v>114</v>
      </c>
      <c r="C14" s="66"/>
      <c r="D14" s="66"/>
      <c r="E14" s="66"/>
      <c r="F14" s="66"/>
      <c r="G14" s="66"/>
      <c r="H14" s="66"/>
      <c r="I14" s="66"/>
    </row>
    <row r="15" spans="1:9" x14ac:dyDescent="0.2">
      <c r="A15" s="1"/>
      <c r="B15" s="66" t="s">
        <v>101</v>
      </c>
      <c r="C15" s="66"/>
      <c r="D15" s="66"/>
      <c r="E15" s="66"/>
      <c r="F15" s="66"/>
      <c r="G15" s="66"/>
      <c r="H15" s="66"/>
      <c r="I15" s="66"/>
    </row>
    <row r="16" spans="1:9" x14ac:dyDescent="0.2">
      <c r="A16" s="1"/>
      <c r="B16" s="66" t="s">
        <v>102</v>
      </c>
      <c r="C16" s="66"/>
      <c r="D16" s="66"/>
      <c r="E16" s="66"/>
      <c r="F16" s="66"/>
      <c r="G16" s="66"/>
      <c r="H16" s="66"/>
      <c r="I16" s="66"/>
    </row>
    <row r="17" spans="1:9" x14ac:dyDescent="0.2">
      <c r="A17" s="1"/>
      <c r="B17" s="66" t="s">
        <v>109</v>
      </c>
      <c r="C17" s="66"/>
      <c r="D17" s="66"/>
      <c r="E17" s="66"/>
      <c r="F17" s="66"/>
      <c r="G17" s="66"/>
      <c r="H17" s="66"/>
      <c r="I17" s="66"/>
    </row>
    <row r="18" spans="1:9" x14ac:dyDescent="0.2">
      <c r="A18" s="1"/>
      <c r="B18" s="1"/>
      <c r="C18" s="45"/>
      <c r="D18" s="45"/>
      <c r="E18" s="45"/>
      <c r="F18" s="45"/>
      <c r="G18" s="45"/>
      <c r="H18" s="45"/>
    </row>
    <row r="19" spans="1:9" ht="36.75" customHeight="1" x14ac:dyDescent="0.2">
      <c r="A19" s="1"/>
      <c r="B19" s="67" t="s">
        <v>115</v>
      </c>
      <c r="C19" s="67"/>
      <c r="D19" s="67"/>
      <c r="E19" s="67"/>
      <c r="F19" s="67"/>
      <c r="G19" s="67"/>
      <c r="H19" s="67"/>
      <c r="I19" s="67"/>
    </row>
    <row r="20" spans="1:9" hidden="1" x14ac:dyDescent="0.2">
      <c r="A20" s="1"/>
      <c r="B20" s="53"/>
      <c r="C20" s="53"/>
      <c r="D20" s="53"/>
      <c r="E20" s="53"/>
      <c r="F20" s="53"/>
      <c r="G20" s="53"/>
      <c r="H20" s="53"/>
    </row>
    <row r="21" spans="1:9" hidden="1" x14ac:dyDescent="0.2">
      <c r="A21" s="1"/>
      <c r="B21" s="3"/>
      <c r="C21" s="3"/>
      <c r="D21" s="3"/>
      <c r="E21" s="3"/>
      <c r="F21" s="3"/>
      <c r="G21" s="3"/>
      <c r="H21" s="3"/>
    </row>
    <row r="22" spans="1:9" x14ac:dyDescent="0.2">
      <c r="A22" s="1"/>
      <c r="B22" s="3"/>
      <c r="C22" s="3"/>
      <c r="D22" s="3"/>
      <c r="E22" s="3"/>
      <c r="F22" s="3"/>
      <c r="G22" s="3"/>
      <c r="H22" s="3"/>
    </row>
    <row r="23" spans="1:9" hidden="1" x14ac:dyDescent="0.2">
      <c r="A23" s="1"/>
      <c r="B23" s="68"/>
      <c r="C23" s="68"/>
      <c r="D23" s="68"/>
      <c r="E23" s="68"/>
      <c r="F23" s="68"/>
      <c r="G23" s="68"/>
      <c r="H23" s="68"/>
    </row>
    <row r="24" spans="1:9" hidden="1" x14ac:dyDescent="0.2">
      <c r="A24" s="1"/>
      <c r="B24" s="69"/>
      <c r="C24" s="69"/>
      <c r="D24" s="69"/>
      <c r="E24" s="69"/>
      <c r="F24" s="69"/>
      <c r="G24" s="69"/>
      <c r="H24" s="69"/>
    </row>
    <row r="25" spans="1:9" hidden="1" x14ac:dyDescent="0.2">
      <c r="A25" s="1"/>
      <c r="B25" s="57"/>
      <c r="C25" s="57"/>
      <c r="D25" s="57"/>
      <c r="E25" s="57"/>
      <c r="F25" s="57"/>
      <c r="G25" s="57"/>
      <c r="H25" s="57"/>
    </row>
    <row r="26" spans="1:9" hidden="1" x14ac:dyDescent="0.2">
      <c r="A26" s="1"/>
      <c r="B26" s="57"/>
      <c r="C26" s="57"/>
      <c r="D26" s="57"/>
      <c r="E26" s="57"/>
      <c r="F26" s="57"/>
      <c r="G26" s="57"/>
      <c r="H26" s="57"/>
    </row>
    <row r="27" spans="1:9" hidden="1" x14ac:dyDescent="0.2">
      <c r="A27" s="1"/>
      <c r="B27" s="57"/>
      <c r="C27" s="57"/>
      <c r="D27" s="57"/>
      <c r="E27" s="57"/>
      <c r="F27" s="57"/>
      <c r="G27" s="57"/>
      <c r="H27" s="57"/>
    </row>
    <row r="28" spans="1:9" hidden="1" x14ac:dyDescent="0.2">
      <c r="A28" s="1"/>
      <c r="B28" s="57"/>
      <c r="C28" s="57"/>
      <c r="D28" s="57"/>
      <c r="E28" s="57"/>
      <c r="F28" s="57"/>
      <c r="G28" s="57"/>
      <c r="H28" s="57"/>
    </row>
    <row r="29" spans="1:9" hidden="1" x14ac:dyDescent="0.2">
      <c r="A29" s="1"/>
      <c r="B29" s="57"/>
      <c r="C29" s="57"/>
      <c r="D29" s="57"/>
      <c r="E29" s="57"/>
      <c r="F29" s="57"/>
      <c r="G29" s="57"/>
      <c r="H29" s="57"/>
    </row>
    <row r="30" spans="1:9" hidden="1" x14ac:dyDescent="0.2">
      <c r="A30" s="1"/>
      <c r="B30" s="58"/>
      <c r="C30" s="58"/>
      <c r="D30" s="58"/>
      <c r="E30" s="58"/>
      <c r="F30" s="58"/>
      <c r="G30" s="58"/>
      <c r="H30" s="58"/>
    </row>
    <row r="31" spans="1:9" hidden="1" x14ac:dyDescent="0.2">
      <c r="A31" s="1"/>
      <c r="B31" s="59"/>
      <c r="C31" s="59"/>
      <c r="D31" s="59"/>
      <c r="E31" s="60"/>
      <c r="F31" s="60"/>
      <c r="G31" s="60"/>
      <c r="H31" s="60"/>
    </row>
    <row r="32" spans="1:9" ht="12.75" customHeight="1" x14ac:dyDescent="0.2">
      <c r="A32" s="1"/>
      <c r="B32" s="61" t="s">
        <v>88</v>
      </c>
      <c r="C32" s="61" t="s">
        <v>0</v>
      </c>
      <c r="D32" s="62" t="s">
        <v>1</v>
      </c>
      <c r="E32" s="61" t="s">
        <v>96</v>
      </c>
      <c r="F32" s="61"/>
      <c r="G32" s="61"/>
      <c r="H32" s="61"/>
      <c r="I32" s="61"/>
    </row>
    <row r="33" spans="1:9" ht="3.75" customHeight="1" x14ac:dyDescent="0.2">
      <c r="A33" s="1"/>
      <c r="B33" s="61"/>
      <c r="C33" s="61"/>
      <c r="D33" s="63"/>
      <c r="E33" s="61"/>
      <c r="F33" s="61"/>
      <c r="G33" s="61"/>
      <c r="H33" s="61"/>
      <c r="I33" s="61"/>
    </row>
    <row r="34" spans="1:9" ht="16.5" customHeight="1" x14ac:dyDescent="0.2">
      <c r="A34" s="1"/>
      <c r="B34" s="61"/>
      <c r="C34" s="61"/>
      <c r="D34" s="63"/>
      <c r="E34" s="61" t="s">
        <v>110</v>
      </c>
      <c r="F34" s="61"/>
      <c r="G34" s="61"/>
      <c r="H34" s="61" t="s">
        <v>107</v>
      </c>
      <c r="I34" s="56" t="s">
        <v>108</v>
      </c>
    </row>
    <row r="35" spans="1:9" ht="30" customHeight="1" x14ac:dyDescent="0.2">
      <c r="A35" s="1"/>
      <c r="B35" s="61"/>
      <c r="C35" s="61"/>
      <c r="D35" s="64"/>
      <c r="E35" s="52" t="s">
        <v>111</v>
      </c>
      <c r="F35" s="52" t="s">
        <v>112</v>
      </c>
      <c r="G35" s="52" t="s">
        <v>113</v>
      </c>
      <c r="H35" s="61"/>
      <c r="I35" s="56"/>
    </row>
    <row r="36" spans="1:9" ht="14.25" customHeight="1" x14ac:dyDescent="0.2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 x14ac:dyDescent="0.2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1">E37+F37</f>
        <v>32110.400000000005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 x14ac:dyDescent="0.2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 x14ac:dyDescent="0.2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 x14ac:dyDescent="0.2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'[4]Поправки март'!$H$41</f>
        <v>37</v>
      </c>
      <c r="G40" s="10">
        <f t="shared" si="1"/>
        <v>11893.4</v>
      </c>
      <c r="H40" s="4">
        <v>11800</v>
      </c>
      <c r="I40" s="4">
        <v>11800</v>
      </c>
    </row>
    <row r="41" spans="1:9" x14ac:dyDescent="0.2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 x14ac:dyDescent="0.2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 x14ac:dyDescent="0.2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 x14ac:dyDescent="0.2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 x14ac:dyDescent="0.2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'[4]Поправки март'!$H$97</f>
        <v>1774.7</v>
      </c>
      <c r="G45" s="10">
        <f t="shared" si="1"/>
        <v>13818.800000000001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 x14ac:dyDescent="0.2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 x14ac:dyDescent="0.2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 x14ac:dyDescent="0.2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 x14ac:dyDescent="0.2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 x14ac:dyDescent="0.2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1"/>
        <v>31769.3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 x14ac:dyDescent="0.2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 x14ac:dyDescent="0.2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'[4]Поправки март'!$H$350</f>
        <v>-54</v>
      </c>
      <c r="G52" s="10">
        <f t="shared" si="1"/>
        <v>25</v>
      </c>
      <c r="H52" s="14">
        <v>79</v>
      </c>
      <c r="I52" s="14">
        <v>79</v>
      </c>
    </row>
    <row r="53" spans="1:11" x14ac:dyDescent="0.2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'[4]Поправки март'!$H$358</f>
        <v>210.3</v>
      </c>
      <c r="G53" s="10">
        <f t="shared" si="1"/>
        <v>3460.3</v>
      </c>
      <c r="H53" s="14">
        <v>2500</v>
      </c>
      <c r="I53" s="4">
        <v>2000</v>
      </c>
    </row>
    <row r="54" spans="1:11" x14ac:dyDescent="0.2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'[4]Поправки март'!$H$364</f>
        <v>900.00000000000023</v>
      </c>
      <c r="G54" s="10">
        <f t="shared" si="1"/>
        <v>27542.7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 x14ac:dyDescent="0.2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'[4]Поправки март'!$H$445</f>
        <v>280</v>
      </c>
      <c r="G55" s="10">
        <f t="shared" si="1"/>
        <v>385</v>
      </c>
      <c r="H55" s="14">
        <v>105</v>
      </c>
      <c r="I55" s="4">
        <v>105</v>
      </c>
    </row>
    <row r="56" spans="1:11" ht="24" x14ac:dyDescent="0.2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1"/>
        <v>22943.399999999998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 x14ac:dyDescent="0.2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 x14ac:dyDescent="0.2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 x14ac:dyDescent="0.2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 x14ac:dyDescent="0.2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 x14ac:dyDescent="0.2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'[4]Поправки март'!$H$546</f>
        <v>20813.099999999999</v>
      </c>
      <c r="G61" s="10">
        <f t="shared" si="1"/>
        <v>20813.099999999999</v>
      </c>
      <c r="H61" s="14"/>
      <c r="I61" s="4"/>
    </row>
    <row r="62" spans="1:11" s="6" customFormat="1" ht="13.5" hidden="1" customHeight="1" x14ac:dyDescent="0.2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 x14ac:dyDescent="0.2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 x14ac:dyDescent="0.2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212254.4</v>
      </c>
      <c r="F64" s="24">
        <f t="shared" si="8"/>
        <v>617</v>
      </c>
      <c r="G64" s="10">
        <f t="shared" si="1"/>
        <v>212871.4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 x14ac:dyDescent="0.2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'[4]Поправки март'!$H$573</f>
        <v>195.3</v>
      </c>
      <c r="G65" s="10">
        <f t="shared" si="1"/>
        <v>17842.3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 x14ac:dyDescent="0.2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'[4]Поправки март'!$H$628</f>
        <v>421.7</v>
      </c>
      <c r="G66" s="10">
        <f t="shared" si="1"/>
        <v>174056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 x14ac:dyDescent="0.2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 x14ac:dyDescent="0.2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 x14ac:dyDescent="0.2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 x14ac:dyDescent="0.2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9527.5</v>
      </c>
      <c r="F70" s="10">
        <f t="shared" si="9"/>
        <v>100</v>
      </c>
      <c r="G70" s="10">
        <f t="shared" si="1"/>
        <v>9627.5</v>
      </c>
      <c r="H70" s="10">
        <f t="shared" si="9"/>
        <v>8542.2999999999993</v>
      </c>
      <c r="I70" s="10">
        <f t="shared" si="9"/>
        <v>7525.8</v>
      </c>
    </row>
    <row r="71" spans="1:9" x14ac:dyDescent="0.2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'[4]Поправки март'!$H$1023</f>
        <v>100</v>
      </c>
      <c r="G71" s="10">
        <f t="shared" si="1"/>
        <v>8577.5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 x14ac:dyDescent="0.2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 x14ac:dyDescent="0.2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1"/>
        <v>11527.7</v>
      </c>
      <c r="H73" s="24">
        <f t="shared" ref="H73:I73" si="10">H74+H75+H76+H77</f>
        <v>11839.9</v>
      </c>
      <c r="I73" s="24">
        <f t="shared" si="10"/>
        <v>11579.300000000001</v>
      </c>
    </row>
    <row r="74" spans="1:9" x14ac:dyDescent="0.2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 x14ac:dyDescent="0.2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 x14ac:dyDescent="0.2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 x14ac:dyDescent="0.2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'[4]Поправки март'!$H$1248</f>
        <v>220.5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 x14ac:dyDescent="0.2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 x14ac:dyDescent="0.2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 x14ac:dyDescent="0.2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 x14ac:dyDescent="0.2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 x14ac:dyDescent="0.2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x14ac:dyDescent="0.2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 x14ac:dyDescent="0.2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 x14ac:dyDescent="0.2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 x14ac:dyDescent="0.2">
      <c r="B86" s="31" t="s">
        <v>79</v>
      </c>
      <c r="C86" s="27">
        <v>1400</v>
      </c>
      <c r="D86" s="27">
        <v>1403</v>
      </c>
      <c r="E86" s="23"/>
      <c r="F86" s="23">
        <f>'[4]Поправки март'!$H$1361</f>
        <v>320.10000000000002</v>
      </c>
      <c r="G86" s="10">
        <f t="shared" si="1"/>
        <v>320.10000000000002</v>
      </c>
      <c r="H86" s="14"/>
      <c r="I86" s="4"/>
    </row>
    <row r="87" spans="2:9" ht="23.25" customHeight="1" x14ac:dyDescent="0.2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 x14ac:dyDescent="0.2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16" zoomScaleNormal="100" zoomScaleSheetLayoutView="100" workbookViewId="0">
      <selection activeCell="F44" sqref="F44"/>
    </sheetView>
  </sheetViews>
  <sheetFormatPr defaultRowHeight="12.75" x14ac:dyDescent="0.2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 x14ac:dyDescent="0.2"/>
    <row r="2" spans="1:9" hidden="1" x14ac:dyDescent="0.2">
      <c r="B2" s="71"/>
      <c r="C2" s="71"/>
      <c r="D2" s="71"/>
      <c r="E2" s="71"/>
      <c r="F2" s="71"/>
      <c r="G2" s="71"/>
      <c r="H2" s="71"/>
      <c r="I2" s="71"/>
    </row>
    <row r="3" spans="1:9" hidden="1" x14ac:dyDescent="0.2">
      <c r="B3" s="71"/>
      <c r="C3" s="71"/>
      <c r="D3" s="71"/>
      <c r="E3" s="71"/>
      <c r="F3" s="71"/>
      <c r="G3" s="71"/>
      <c r="H3" s="71"/>
      <c r="I3" s="71"/>
    </row>
    <row r="4" spans="1:9" hidden="1" x14ac:dyDescent="0.2">
      <c r="B4" s="71"/>
      <c r="C4" s="71"/>
      <c r="D4" s="71"/>
      <c r="E4" s="71"/>
      <c r="F4" s="71"/>
      <c r="G4" s="71"/>
      <c r="H4" s="71"/>
      <c r="I4" s="71"/>
    </row>
    <row r="5" spans="1:9" hidden="1" x14ac:dyDescent="0.2">
      <c r="B5" s="71"/>
      <c r="C5" s="71"/>
      <c r="D5" s="71"/>
      <c r="E5" s="71"/>
      <c r="F5" s="71"/>
      <c r="G5" s="71"/>
      <c r="H5" s="71"/>
      <c r="I5" s="71"/>
    </row>
    <row r="6" spans="1:9" hidden="1" x14ac:dyDescent="0.2">
      <c r="B6" s="71"/>
      <c r="C6" s="71"/>
      <c r="D6" s="71"/>
      <c r="E6" s="71"/>
      <c r="F6" s="71"/>
      <c r="G6" s="71"/>
      <c r="H6" s="71"/>
      <c r="I6" s="71"/>
    </row>
    <row r="7" spans="1:9" hidden="1" x14ac:dyDescent="0.2"/>
    <row r="8" spans="1:9" hidden="1" x14ac:dyDescent="0.2"/>
    <row r="9" spans="1:9" hidden="1" x14ac:dyDescent="0.2"/>
    <row r="11" spans="1:9" x14ac:dyDescent="0.2">
      <c r="A11" s="1"/>
      <c r="B11" s="70" t="s">
        <v>93</v>
      </c>
      <c r="C11" s="70"/>
      <c r="D11" s="70"/>
      <c r="E11" s="70"/>
      <c r="F11" s="70"/>
      <c r="G11" s="70"/>
      <c r="H11" s="70"/>
      <c r="I11" s="70"/>
    </row>
    <row r="12" spans="1:9" x14ac:dyDescent="0.2">
      <c r="A12" s="1"/>
      <c r="B12" s="65" t="s">
        <v>95</v>
      </c>
      <c r="C12" s="65"/>
      <c r="D12" s="65"/>
      <c r="E12" s="65"/>
      <c r="F12" s="65"/>
      <c r="G12" s="65"/>
      <c r="H12" s="65"/>
      <c r="I12" s="65"/>
    </row>
    <row r="13" spans="1:9" x14ac:dyDescent="0.2">
      <c r="A13" s="1"/>
      <c r="B13" s="65" t="s">
        <v>94</v>
      </c>
      <c r="C13" s="65"/>
      <c r="D13" s="65"/>
      <c r="E13" s="65"/>
      <c r="F13" s="65"/>
      <c r="G13" s="65"/>
      <c r="H13" s="65"/>
      <c r="I13" s="65"/>
    </row>
    <row r="14" spans="1:9" x14ac:dyDescent="0.2">
      <c r="A14" s="1"/>
      <c r="B14" s="66" t="s">
        <v>114</v>
      </c>
      <c r="C14" s="66"/>
      <c r="D14" s="66"/>
      <c r="E14" s="66"/>
      <c r="F14" s="66"/>
      <c r="G14" s="66"/>
      <c r="H14" s="66"/>
      <c r="I14" s="66"/>
    </row>
    <row r="15" spans="1:9" x14ac:dyDescent="0.2">
      <c r="A15" s="1"/>
      <c r="B15" s="66" t="s">
        <v>101</v>
      </c>
      <c r="C15" s="66"/>
      <c r="D15" s="66"/>
      <c r="E15" s="66"/>
      <c r="F15" s="66"/>
      <c r="G15" s="66"/>
      <c r="H15" s="66"/>
      <c r="I15" s="66"/>
    </row>
    <row r="16" spans="1:9" x14ac:dyDescent="0.2">
      <c r="A16" s="1"/>
      <c r="B16" s="66" t="s">
        <v>102</v>
      </c>
      <c r="C16" s="66"/>
      <c r="D16" s="66"/>
      <c r="E16" s="66"/>
      <c r="F16" s="66"/>
      <c r="G16" s="66"/>
      <c r="H16" s="66"/>
      <c r="I16" s="66"/>
    </row>
    <row r="17" spans="1:9" x14ac:dyDescent="0.2">
      <c r="A17" s="1"/>
      <c r="B17" s="66" t="s">
        <v>109</v>
      </c>
      <c r="C17" s="66"/>
      <c r="D17" s="66"/>
      <c r="E17" s="66"/>
      <c r="F17" s="66"/>
      <c r="G17" s="66"/>
      <c r="H17" s="66"/>
      <c r="I17" s="66"/>
    </row>
    <row r="18" spans="1:9" x14ac:dyDescent="0.2">
      <c r="A18" s="1"/>
      <c r="B18" s="1"/>
      <c r="C18" s="45"/>
      <c r="D18" s="45"/>
      <c r="E18" s="45"/>
      <c r="F18" s="45"/>
      <c r="G18" s="45"/>
      <c r="H18" s="45"/>
    </row>
    <row r="19" spans="1:9" ht="36.75" customHeight="1" x14ac:dyDescent="0.2">
      <c r="A19" s="1"/>
      <c r="B19" s="67" t="s">
        <v>115</v>
      </c>
      <c r="C19" s="67"/>
      <c r="D19" s="67"/>
      <c r="E19" s="67"/>
      <c r="F19" s="67"/>
      <c r="G19" s="67"/>
      <c r="H19" s="67"/>
      <c r="I19" s="67"/>
    </row>
    <row r="20" spans="1:9" hidden="1" x14ac:dyDescent="0.2">
      <c r="A20" s="1"/>
      <c r="B20" s="48"/>
      <c r="C20" s="48"/>
      <c r="D20" s="48"/>
      <c r="E20" s="48"/>
      <c r="F20" s="51"/>
      <c r="G20" s="51"/>
      <c r="H20" s="48"/>
    </row>
    <row r="21" spans="1:9" hidden="1" x14ac:dyDescent="0.2">
      <c r="A21" s="1"/>
      <c r="B21" s="3"/>
      <c r="C21" s="3"/>
      <c r="D21" s="3"/>
      <c r="E21" s="3"/>
      <c r="F21" s="3"/>
      <c r="G21" s="3"/>
      <c r="H21" s="3"/>
    </row>
    <row r="22" spans="1:9" x14ac:dyDescent="0.2">
      <c r="A22" s="1"/>
      <c r="B22" s="3"/>
      <c r="C22" s="3"/>
      <c r="D22" s="3"/>
      <c r="E22" s="3"/>
      <c r="F22" s="3"/>
      <c r="G22" s="3"/>
      <c r="H22" s="3"/>
    </row>
    <row r="23" spans="1:9" hidden="1" x14ac:dyDescent="0.2">
      <c r="A23" s="1"/>
      <c r="B23" s="68"/>
      <c r="C23" s="68"/>
      <c r="D23" s="68"/>
      <c r="E23" s="68"/>
      <c r="F23" s="68"/>
      <c r="G23" s="68"/>
      <c r="H23" s="68"/>
    </row>
    <row r="24" spans="1:9" hidden="1" x14ac:dyDescent="0.2">
      <c r="A24" s="1"/>
      <c r="B24" s="69"/>
      <c r="C24" s="69"/>
      <c r="D24" s="69"/>
      <c r="E24" s="69"/>
      <c r="F24" s="69"/>
      <c r="G24" s="69"/>
      <c r="H24" s="69"/>
    </row>
    <row r="25" spans="1:9" hidden="1" x14ac:dyDescent="0.2">
      <c r="A25" s="1"/>
      <c r="B25" s="57"/>
      <c r="C25" s="57"/>
      <c r="D25" s="57"/>
      <c r="E25" s="57"/>
      <c r="F25" s="57"/>
      <c r="G25" s="57"/>
      <c r="H25" s="57"/>
    </row>
    <row r="26" spans="1:9" hidden="1" x14ac:dyDescent="0.2">
      <c r="A26" s="1"/>
      <c r="B26" s="57"/>
      <c r="C26" s="57"/>
      <c r="D26" s="57"/>
      <c r="E26" s="57"/>
      <c r="F26" s="57"/>
      <c r="G26" s="57"/>
      <c r="H26" s="57"/>
    </row>
    <row r="27" spans="1:9" hidden="1" x14ac:dyDescent="0.2">
      <c r="A27" s="1"/>
      <c r="B27" s="57"/>
      <c r="C27" s="57"/>
      <c r="D27" s="57"/>
      <c r="E27" s="57"/>
      <c r="F27" s="57"/>
      <c r="G27" s="57"/>
      <c r="H27" s="57"/>
    </row>
    <row r="28" spans="1:9" hidden="1" x14ac:dyDescent="0.2">
      <c r="A28" s="1"/>
      <c r="B28" s="57"/>
      <c r="C28" s="57"/>
      <c r="D28" s="57"/>
      <c r="E28" s="57"/>
      <c r="F28" s="57"/>
      <c r="G28" s="57"/>
      <c r="H28" s="57"/>
    </row>
    <row r="29" spans="1:9" hidden="1" x14ac:dyDescent="0.2">
      <c r="A29" s="1"/>
      <c r="B29" s="57"/>
      <c r="C29" s="57"/>
      <c r="D29" s="57"/>
      <c r="E29" s="57"/>
      <c r="F29" s="57"/>
      <c r="G29" s="57"/>
      <c r="H29" s="57"/>
    </row>
    <row r="30" spans="1:9" hidden="1" x14ac:dyDescent="0.2">
      <c r="A30" s="1"/>
      <c r="B30" s="58"/>
      <c r="C30" s="58"/>
      <c r="D30" s="58"/>
      <c r="E30" s="58"/>
      <c r="F30" s="58"/>
      <c r="G30" s="58"/>
      <c r="H30" s="58"/>
    </row>
    <row r="31" spans="1:9" hidden="1" x14ac:dyDescent="0.2">
      <c r="A31" s="1"/>
      <c r="B31" s="59"/>
      <c r="C31" s="59"/>
      <c r="D31" s="59"/>
      <c r="E31" s="60"/>
      <c r="F31" s="60"/>
      <c r="G31" s="60"/>
      <c r="H31" s="60"/>
    </row>
    <row r="32" spans="1:9" ht="12.75" customHeight="1" x14ac:dyDescent="0.2">
      <c r="A32" s="1"/>
      <c r="B32" s="61" t="s">
        <v>88</v>
      </c>
      <c r="C32" s="61" t="s">
        <v>0</v>
      </c>
      <c r="D32" s="62" t="s">
        <v>1</v>
      </c>
      <c r="E32" s="61" t="s">
        <v>96</v>
      </c>
      <c r="F32" s="61"/>
      <c r="G32" s="61"/>
      <c r="H32" s="61"/>
      <c r="I32" s="61"/>
    </row>
    <row r="33" spans="1:9" ht="3.75" customHeight="1" x14ac:dyDescent="0.2">
      <c r="A33" s="1"/>
      <c r="B33" s="61"/>
      <c r="C33" s="61"/>
      <c r="D33" s="63"/>
      <c r="E33" s="61"/>
      <c r="F33" s="61"/>
      <c r="G33" s="61"/>
      <c r="H33" s="61"/>
      <c r="I33" s="61"/>
    </row>
    <row r="34" spans="1:9" ht="16.5" customHeight="1" x14ac:dyDescent="0.2">
      <c r="A34" s="1"/>
      <c r="B34" s="61"/>
      <c r="C34" s="61"/>
      <c r="D34" s="63"/>
      <c r="E34" s="61" t="s">
        <v>110</v>
      </c>
      <c r="F34" s="61"/>
      <c r="G34" s="61"/>
      <c r="H34" s="61" t="s">
        <v>107</v>
      </c>
      <c r="I34" s="56" t="s">
        <v>108</v>
      </c>
    </row>
    <row r="35" spans="1:9" ht="30" customHeight="1" x14ac:dyDescent="0.2">
      <c r="A35" s="1"/>
      <c r="B35" s="61"/>
      <c r="C35" s="61"/>
      <c r="D35" s="64"/>
      <c r="E35" s="52" t="s">
        <v>111</v>
      </c>
      <c r="F35" s="52" t="s">
        <v>112</v>
      </c>
      <c r="G35" s="52" t="s">
        <v>113</v>
      </c>
      <c r="H35" s="61"/>
      <c r="I35" s="56"/>
    </row>
    <row r="36" spans="1:9" ht="14.25" customHeight="1" x14ac:dyDescent="0.2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 x14ac:dyDescent="0.2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 x14ac:dyDescent="0.2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 x14ac:dyDescent="0.2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 x14ac:dyDescent="0.2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'[3]Поправки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 x14ac:dyDescent="0.2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 x14ac:dyDescent="0.2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 x14ac:dyDescent="0.2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 x14ac:dyDescent="0.2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'[3]Поправки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 x14ac:dyDescent="0.2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'[3]Поправки февраль'!$H$97</f>
        <v>1005.7</v>
      </c>
      <c r="G45" s="10">
        <f t="shared" si="1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 x14ac:dyDescent="0.2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 x14ac:dyDescent="0.2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 x14ac:dyDescent="0.2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 x14ac:dyDescent="0.2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 x14ac:dyDescent="0.2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 x14ac:dyDescent="0.2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'[3]Поправки февраль'!$H$344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 x14ac:dyDescent="0.2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'[3]Поправки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 x14ac:dyDescent="0.2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'[3]Поправки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 x14ac:dyDescent="0.2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'[3]Поправки февраль'!$H$364</f>
        <v>100</v>
      </c>
      <c r="G54" s="10">
        <f t="shared" si="1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 x14ac:dyDescent="0.2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'[3]Поправки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 x14ac:dyDescent="0.2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 x14ac:dyDescent="0.2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 x14ac:dyDescent="0.2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 x14ac:dyDescent="0.2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 x14ac:dyDescent="0.2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 x14ac:dyDescent="0.2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'[3]Поправки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 x14ac:dyDescent="0.2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 x14ac:dyDescent="0.2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 x14ac:dyDescent="0.2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 x14ac:dyDescent="0.2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'[3]Поправки февраль'!$H$573</f>
        <v>766.3</v>
      </c>
      <c r="G65" s="10">
        <f t="shared" si="1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 x14ac:dyDescent="0.2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'[3]Поправки февраль'!$H$628</f>
        <v>121.49999999999977</v>
      </c>
      <c r="G66" s="10">
        <f t="shared" si="1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 x14ac:dyDescent="0.2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 x14ac:dyDescent="0.2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 x14ac:dyDescent="0.2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 x14ac:dyDescent="0.2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 x14ac:dyDescent="0.2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'[3]Поправки февраль'!$H$1023</f>
        <v>600</v>
      </c>
      <c r="G71" s="10">
        <f t="shared" si="1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 x14ac:dyDescent="0.2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 x14ac:dyDescent="0.2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 x14ac:dyDescent="0.2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 x14ac:dyDescent="0.2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 x14ac:dyDescent="0.2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'[3]Поправки февраль'!$H$1196</f>
        <v>818.4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 x14ac:dyDescent="0.2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'[3]Поправки февраль'!$H$1248</f>
        <v>459.6</v>
      </c>
      <c r="G77" s="10">
        <f t="shared" si="1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 x14ac:dyDescent="0.2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 x14ac:dyDescent="0.2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 x14ac:dyDescent="0.2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 x14ac:dyDescent="0.2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 x14ac:dyDescent="0.2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'[3]Поправки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 x14ac:dyDescent="0.2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 x14ac:dyDescent="0.2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 x14ac:dyDescent="0.2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 x14ac:dyDescent="0.2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 x14ac:dyDescent="0.2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 x14ac:dyDescent="0.2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Поправки июль</vt:lpstr>
      <vt:lpstr>Поправки июнь</vt:lpstr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14</cp:lastModifiedBy>
  <cp:lastPrinted>2025-07-28T07:31:38Z</cp:lastPrinted>
  <dcterms:created xsi:type="dcterms:W3CDTF">2004-10-22T12:41:04Z</dcterms:created>
  <dcterms:modified xsi:type="dcterms:W3CDTF">2025-07-28T07:37:11Z</dcterms:modified>
</cp:coreProperties>
</file>