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2390" windowHeight="8640"/>
  </bookViews>
  <sheets>
    <sheet name="Воро.2016 2017" sheetId="21" r:id="rId1"/>
    <sheet name="Воро.2015" sheetId="23" r:id="rId2"/>
  </sheets>
  <definedNames>
    <definedName name="_xlnm._FilterDatabase" localSheetId="1" hidden="1">Воро.2015!$A$12:$D$79</definedName>
    <definedName name="_xlnm._FilterDatabase" localSheetId="0" hidden="1">'Воро.2016 2017'!$A$13:$D$79</definedName>
    <definedName name="_xlnm.Print_Titles" localSheetId="1">Воро.2015!$9:$11</definedName>
    <definedName name="_xlnm.Print_Titles" localSheetId="0">'Воро.2016 2017'!$10:$12</definedName>
  </definedNames>
  <calcPr calcId="125725" fullCalcOnLoad="1"/>
</workbook>
</file>

<file path=xl/calcChain.xml><?xml version="1.0" encoding="utf-8"?>
<calcChain xmlns="http://schemas.openxmlformats.org/spreadsheetml/2006/main">
  <c r="I40" i="21"/>
  <c r="K40"/>
  <c r="K41"/>
  <c r="K17"/>
  <c r="H40"/>
  <c r="H41"/>
  <c r="E12" i="23"/>
  <c r="F14"/>
  <c r="F16"/>
  <c r="F12"/>
  <c r="F18"/>
  <c r="F20"/>
  <c r="F23"/>
  <c r="F19"/>
  <c r="F17"/>
  <c r="G12"/>
  <c r="H14"/>
  <c r="H18"/>
  <c r="H20"/>
  <c r="H19"/>
  <c r="H17"/>
  <c r="H13"/>
  <c r="D24"/>
  <c r="D26"/>
  <c r="E26"/>
  <c r="F27"/>
  <c r="F29"/>
  <c r="F26"/>
  <c r="H26"/>
  <c r="H27"/>
  <c r="E30"/>
  <c r="F37"/>
  <c r="F30"/>
  <c r="G30"/>
  <c r="H36"/>
  <c r="H37"/>
  <c r="E42"/>
  <c r="F44"/>
  <c r="F46"/>
  <c r="G42"/>
  <c r="D51"/>
  <c r="H51"/>
  <c r="E51"/>
  <c r="F51"/>
  <c r="G51"/>
  <c r="F53"/>
  <c r="H53"/>
  <c r="F54"/>
  <c r="H54"/>
  <c r="F55"/>
  <c r="H55"/>
  <c r="F56"/>
  <c r="H56"/>
  <c r="E57"/>
  <c r="E79"/>
  <c r="F57"/>
  <c r="H57"/>
  <c r="H58"/>
  <c r="H60"/>
  <c r="D61"/>
  <c r="E61"/>
  <c r="F61"/>
  <c r="G61"/>
  <c r="H61"/>
  <c r="H62"/>
  <c r="H64"/>
  <c r="H65"/>
  <c r="H66"/>
  <c r="H67"/>
  <c r="E68"/>
  <c r="F68"/>
  <c r="G68"/>
  <c r="H68"/>
  <c r="H69"/>
  <c r="H70"/>
  <c r="H71"/>
  <c r="H72"/>
  <c r="H73"/>
  <c r="D74"/>
  <c r="D76"/>
  <c r="E76"/>
  <c r="F76"/>
  <c r="G76"/>
  <c r="H76"/>
  <c r="H77"/>
  <c r="H78"/>
  <c r="E13" i="21"/>
  <c r="F15"/>
  <c r="F17"/>
  <c r="F19"/>
  <c r="F22"/>
  <c r="F25"/>
  <c r="F20"/>
  <c r="F18"/>
  <c r="G13"/>
  <c r="J13"/>
  <c r="K14"/>
  <c r="K15"/>
  <c r="K19"/>
  <c r="K22"/>
  <c r="D26"/>
  <c r="D28"/>
  <c r="H28"/>
  <c r="E28"/>
  <c r="F29"/>
  <c r="F31"/>
  <c r="F28"/>
  <c r="H29"/>
  <c r="E32"/>
  <c r="F39"/>
  <c r="F32"/>
  <c r="G32"/>
  <c r="G79"/>
  <c r="H79"/>
  <c r="J32"/>
  <c r="K32"/>
  <c r="H34"/>
  <c r="K34"/>
  <c r="H38"/>
  <c r="K38"/>
  <c r="H39"/>
  <c r="K39"/>
  <c r="E44"/>
  <c r="E79"/>
  <c r="F45"/>
  <c r="F44"/>
  <c r="H45"/>
  <c r="K45"/>
  <c r="H49"/>
  <c r="K49"/>
  <c r="D50"/>
  <c r="E50"/>
  <c r="F50"/>
  <c r="G50"/>
  <c r="H50"/>
  <c r="I50"/>
  <c r="J50"/>
  <c r="K50"/>
  <c r="F52"/>
  <c r="H52"/>
  <c r="K52"/>
  <c r="F53"/>
  <c r="H53"/>
  <c r="K53"/>
  <c r="F54"/>
  <c r="H54"/>
  <c r="K54"/>
  <c r="F55"/>
  <c r="H55"/>
  <c r="K55"/>
  <c r="E56"/>
  <c r="F56"/>
  <c r="G56"/>
  <c r="H56"/>
  <c r="J56"/>
  <c r="K56"/>
  <c r="H57"/>
  <c r="K57"/>
  <c r="H59"/>
  <c r="H60"/>
  <c r="K60"/>
  <c r="D61"/>
  <c r="E61"/>
  <c r="F61"/>
  <c r="G61"/>
  <c r="H61"/>
  <c r="I61"/>
  <c r="J61"/>
  <c r="K61"/>
  <c r="H62"/>
  <c r="K62"/>
  <c r="H64"/>
  <c r="K64"/>
  <c r="H65"/>
  <c r="K65"/>
  <c r="H66"/>
  <c r="K66"/>
  <c r="H67"/>
  <c r="K67"/>
  <c r="E68"/>
  <c r="F68"/>
  <c r="G68"/>
  <c r="H68"/>
  <c r="J68"/>
  <c r="H69"/>
  <c r="K69"/>
  <c r="H70"/>
  <c r="K70"/>
  <c r="H71"/>
  <c r="K71"/>
  <c r="H72"/>
  <c r="K72"/>
  <c r="H73"/>
  <c r="K73"/>
  <c r="D74"/>
  <c r="D76"/>
  <c r="E76"/>
  <c r="F76"/>
  <c r="G76"/>
  <c r="H76"/>
  <c r="I76"/>
  <c r="J76"/>
  <c r="K76"/>
  <c r="H77"/>
  <c r="K77"/>
  <c r="H78"/>
  <c r="K78"/>
  <c r="J79"/>
  <c r="K79"/>
  <c r="F42" i="23"/>
  <c r="F13" i="21"/>
  <c r="F79"/>
  <c r="H79" i="23"/>
  <c r="F79"/>
  <c r="H32" i="21"/>
</calcChain>
</file>

<file path=xl/sharedStrings.xml><?xml version="1.0" encoding="utf-8"?>
<sst xmlns="http://schemas.openxmlformats.org/spreadsheetml/2006/main" count="392" uniqueCount="93">
  <si>
    <t>тыс. руб.</t>
  </si>
  <si>
    <t>Наименование</t>
  </si>
  <si>
    <t>Рз</t>
  </si>
  <si>
    <t>ПР</t>
  </si>
  <si>
    <t>Общегосударственные вопросы</t>
  </si>
  <si>
    <t>01</t>
  </si>
  <si>
    <t>04</t>
  </si>
  <si>
    <t>05</t>
  </si>
  <si>
    <t>07</t>
  </si>
  <si>
    <t>Резервные фонды</t>
  </si>
  <si>
    <t>02</t>
  </si>
  <si>
    <t>Вооруженные Cилы Российской Федерации</t>
  </si>
  <si>
    <t>09</t>
  </si>
  <si>
    <t>10</t>
  </si>
  <si>
    <t>Воспроизводство минерально-сырьевой базы</t>
  </si>
  <si>
    <t>Водные ресурсы</t>
  </si>
  <si>
    <t>06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</si>
  <si>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</si>
  <si>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</si>
  <si>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</si>
  <si>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</si>
  <si>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 xml:space="preserve"> 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</si>
  <si>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</si>
  <si>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</si>
  <si>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</si>
  <si>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</si>
  <si>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Спорт и физическая культура</t>
  </si>
  <si>
    <t>Социальная политика</t>
  </si>
  <si>
    <t>Социальное обслуживание населения</t>
  </si>
  <si>
    <t xml:space="preserve"> Межбюджетные трансферты</t>
  </si>
  <si>
    <t>Финансовая помощь бюджетам других уровней</t>
  </si>
  <si>
    <t>Всего расходов</t>
  </si>
  <si>
    <t>00</t>
  </si>
  <si>
    <t>Фонд софинансированиясоциальных расходов</t>
  </si>
  <si>
    <t>Национальная безопасность и правоохранительная деятельность</t>
  </si>
  <si>
    <t>03</t>
  </si>
  <si>
    <t>Органы внутренних</t>
  </si>
  <si>
    <t>Другие вопросы в области образования</t>
  </si>
  <si>
    <t>Периодическая печать</t>
  </si>
  <si>
    <t xml:space="preserve">                                                                                                             Совета народных депутатов </t>
  </si>
  <si>
    <t>Обеспечение проведения выборов и референдумов</t>
  </si>
  <si>
    <t>Транспорт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</si>
  <si>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</si>
  <si>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</si>
  <si>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</si>
  <si>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Другие общегосударственые вопросы</t>
  </si>
  <si>
    <t>Судебная система</t>
  </si>
  <si>
    <t>Поправки</t>
  </si>
  <si>
    <t>С учётом поправок</t>
  </si>
  <si>
    <t>Другие вопросы в области культуры, кинематографии и средств массовой информации</t>
  </si>
  <si>
    <t>Органы внутренних дел</t>
  </si>
  <si>
    <t>Периодическая печать и издательства</t>
  </si>
  <si>
    <t>Органы юстиции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</si>
  <si>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</si>
  <si>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</si>
  <si>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</si>
  <si>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</si>
  <si>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12</t>
  </si>
  <si>
    <t>Бюджетное финансирование</t>
  </si>
  <si>
    <t>Расходы за счёт средств от предпринимательской и иной приносящей доход деятнльности</t>
  </si>
  <si>
    <t>Всего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</si>
  <si>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</si>
  <si>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</si>
  <si>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</si>
  <si>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</si>
  <si>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 xml:space="preserve">Другие вопросы в области здравоохранения, физической культуры и спорта 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</si>
  <si>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</si>
  <si>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</si>
  <si>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Охрана семьи и детства</t>
  </si>
  <si>
    <t>Благоустройство</t>
  </si>
  <si>
    <t>Национальная оборона</t>
  </si>
  <si>
    <t>Мобилизация и вневойсковая подготовка</t>
  </si>
  <si>
    <t xml:space="preserve">                                                                                                            сельского  Совета народных депутатов </t>
  </si>
  <si>
    <t xml:space="preserve">                                                                                                                                                 Приложение 5</t>
  </si>
  <si>
    <t xml:space="preserve">                                                                                                                                                 Приложение 6</t>
  </si>
  <si>
    <t>Жилищное хозяйство</t>
  </si>
  <si>
    <t>13</t>
  </si>
  <si>
    <t xml:space="preserve">Культура, кинематография  </t>
  </si>
  <si>
    <t>Субсидии бюджетным учреждениям</t>
  </si>
  <si>
    <t>Пенсии,пособия,выплачиваемые организациями сектора государственного управления</t>
  </si>
  <si>
    <t xml:space="preserve">                                                                                                                       к Решению Воронецкого   сельского    </t>
  </si>
  <si>
    <t>Коммунальное хозяйство</t>
  </si>
  <si>
    <t xml:space="preserve">                                                                                                                       к Решению Воронецкого</t>
  </si>
  <si>
    <t>Распределение расходов бюджета Воронецкого сельского поселения на 2015год по разделам и подразделам функциональной классификации расходов</t>
  </si>
  <si>
    <t>Национальная экономика</t>
  </si>
  <si>
    <t>Дорожное хозяйство</t>
  </si>
  <si>
    <t xml:space="preserve">Распределение расходов бюджета Воронецкого сельского поселения на 2016-2017 годы по разделам и подразделам функциональной классификации </t>
  </si>
  <si>
    <t>2016год</t>
  </si>
  <si>
    <t>2017 год</t>
  </si>
  <si>
    <t>10,0</t>
  </si>
  <si>
    <t>215,0</t>
  </si>
  <si>
    <t xml:space="preserve">                                                                                                                      № 140 от 05.12.2014 года</t>
  </si>
  <si>
    <t xml:space="preserve">                                                                                                                           № 140   от 05.12.2014года</t>
  </si>
</sst>
</file>

<file path=xl/styles.xml><?xml version="1.0" encoding="utf-8"?>
<styleSheet xmlns="http://schemas.openxmlformats.org/spreadsheetml/2006/main">
  <numFmts count="2">
    <numFmt numFmtId="168" formatCode="#,##0.0"/>
    <numFmt numFmtId="177" formatCode="#.##0.0"/>
  </numFmts>
  <fonts count="15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0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7">
    <xf numFmtId="0" fontId="0" fillId="0" borderId="0" xfId="0"/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/>
    <xf numFmtId="0" fontId="7" fillId="0" borderId="2" xfId="1" applyFont="1" applyFill="1" applyBorder="1" applyAlignment="1" applyProtection="1">
      <alignment horizontal="left" wrapText="1" indent="2"/>
      <protection hidden="1"/>
    </xf>
    <xf numFmtId="49" fontId="7" fillId="0" borderId="3" xfId="1" applyNumberFormat="1" applyFont="1" applyFill="1" applyBorder="1" applyAlignment="1" applyProtection="1">
      <alignment horizontal="center" wrapText="1"/>
      <protection hidden="1"/>
    </xf>
    <xf numFmtId="49" fontId="7" fillId="0" borderId="4" xfId="1" applyNumberFormat="1" applyFont="1" applyFill="1" applyBorder="1" applyAlignment="1" applyProtection="1">
      <alignment horizontal="center" wrapText="1"/>
      <protection hidden="1"/>
    </xf>
    <xf numFmtId="49" fontId="5" fillId="0" borderId="5" xfId="1" applyNumberFormat="1" applyFont="1" applyFill="1" applyBorder="1" applyAlignment="1" applyProtection="1">
      <alignment horizontal="center" wrapText="1"/>
      <protection hidden="1"/>
    </xf>
    <xf numFmtId="168" fontId="4" fillId="0" borderId="6" xfId="0" applyNumberFormat="1" applyFont="1" applyBorder="1"/>
    <xf numFmtId="49" fontId="8" fillId="0" borderId="5" xfId="1" applyNumberFormat="1" applyFont="1" applyFill="1" applyBorder="1" applyAlignment="1" applyProtection="1">
      <alignment horizontal="center" wrapText="1"/>
      <protection hidden="1"/>
    </xf>
    <xf numFmtId="49" fontId="7" fillId="0" borderId="5" xfId="1" applyNumberFormat="1" applyFont="1" applyFill="1" applyBorder="1" applyAlignment="1" applyProtection="1">
      <alignment horizontal="center" wrapText="1"/>
      <protection hidden="1"/>
    </xf>
    <xf numFmtId="168" fontId="0" fillId="0" borderId="6" xfId="0" applyNumberFormat="1" applyBorder="1"/>
    <xf numFmtId="0" fontId="0" fillId="0" borderId="0" xfId="0" applyAlignment="1">
      <alignment horizontal="center"/>
    </xf>
    <xf numFmtId="0" fontId="1" fillId="0" borderId="0" xfId="0" applyFont="1"/>
    <xf numFmtId="49" fontId="10" fillId="0" borderId="5" xfId="1" applyNumberFormat="1" applyFont="1" applyFill="1" applyBorder="1" applyAlignment="1" applyProtection="1">
      <alignment horizontal="center" wrapText="1"/>
      <protection hidden="1"/>
    </xf>
    <xf numFmtId="168" fontId="6" fillId="0" borderId="6" xfId="0" applyNumberFormat="1" applyFont="1" applyBorder="1"/>
    <xf numFmtId="0" fontId="5" fillId="0" borderId="7" xfId="1" applyFont="1" applyFill="1" applyBorder="1" applyAlignment="1" applyProtection="1">
      <alignment wrapText="1"/>
      <protection hidden="1"/>
    </xf>
    <xf numFmtId="0" fontId="7" fillId="0" borderId="2" xfId="1" applyFont="1" applyFill="1" applyBorder="1" applyAlignment="1" applyProtection="1">
      <alignment wrapText="1"/>
      <protection hidden="1"/>
    </xf>
    <xf numFmtId="0" fontId="7" fillId="0" borderId="8" xfId="1" applyFont="1" applyFill="1" applyBorder="1" applyAlignment="1" applyProtection="1">
      <alignment wrapText="1"/>
      <protection hidden="1"/>
    </xf>
    <xf numFmtId="0" fontId="10" fillId="0" borderId="8" xfId="1" applyFont="1" applyFill="1" applyBorder="1" applyAlignment="1" applyProtection="1">
      <alignment wrapText="1"/>
      <protection hidden="1"/>
    </xf>
    <xf numFmtId="0" fontId="5" fillId="0" borderId="8" xfId="1" applyFont="1" applyFill="1" applyBorder="1" applyAlignment="1" applyProtection="1">
      <alignment wrapText="1"/>
      <protection hidden="1"/>
    </xf>
    <xf numFmtId="0" fontId="7" fillId="0" borderId="9" xfId="1" applyFont="1" applyFill="1" applyBorder="1" applyAlignment="1" applyProtection="1">
      <alignment wrapText="1"/>
      <protection hidden="1"/>
    </xf>
    <xf numFmtId="0" fontId="8" fillId="0" borderId="8" xfId="1" applyFont="1" applyFill="1" applyBorder="1" applyAlignment="1" applyProtection="1">
      <alignment wrapText="1"/>
      <protection hidden="1"/>
    </xf>
    <xf numFmtId="0" fontId="0" fillId="0" borderId="10" xfId="0" applyBorder="1" applyAlignment="1">
      <alignment horizontal="center"/>
    </xf>
    <xf numFmtId="0" fontId="7" fillId="0" borderId="11" xfId="1" applyFont="1" applyFill="1" applyBorder="1" applyAlignment="1" applyProtection="1">
      <alignment horizontal="left" wrapText="1" indent="2"/>
      <protection hidden="1"/>
    </xf>
    <xf numFmtId="49" fontId="7" fillId="0" borderId="12" xfId="1" applyNumberFormat="1" applyFont="1" applyFill="1" applyBorder="1" applyAlignment="1" applyProtection="1">
      <alignment horizontal="center" wrapText="1"/>
      <protection hidden="1"/>
    </xf>
    <xf numFmtId="168" fontId="0" fillId="0" borderId="13" xfId="0" applyNumberFormat="1" applyBorder="1"/>
    <xf numFmtId="0" fontId="0" fillId="0" borderId="14" xfId="0" applyBorder="1"/>
    <xf numFmtId="168" fontId="0" fillId="0" borderId="3" xfId="0" applyNumberFormat="1" applyBorder="1"/>
    <xf numFmtId="0" fontId="0" fillId="0" borderId="3" xfId="0" applyBorder="1"/>
    <xf numFmtId="177" fontId="6" fillId="0" borderId="0" xfId="0" applyNumberFormat="1" applyFont="1"/>
    <xf numFmtId="0" fontId="0" fillId="0" borderId="15" xfId="0" applyBorder="1"/>
    <xf numFmtId="0" fontId="0" fillId="0" borderId="0" xfId="0" applyBorder="1" applyAlignment="1">
      <alignment horizontal="center"/>
    </xf>
    <xf numFmtId="168" fontId="0" fillId="0" borderId="15" xfId="0" applyNumberFormat="1" applyBorder="1"/>
    <xf numFmtId="168" fontId="0" fillId="0" borderId="0" xfId="0" applyNumberFormat="1" applyBorder="1"/>
    <xf numFmtId="168" fontId="6" fillId="0" borderId="15" xfId="0" applyNumberFormat="1" applyFont="1" applyBorder="1"/>
    <xf numFmtId="168" fontId="0" fillId="0" borderId="16" xfId="0" applyNumberFormat="1" applyBorder="1"/>
    <xf numFmtId="168" fontId="4" fillId="0" borderId="15" xfId="0" applyNumberFormat="1" applyFont="1" applyBorder="1"/>
    <xf numFmtId="0" fontId="0" fillId="0" borderId="17" xfId="0" applyBorder="1"/>
    <xf numFmtId="168" fontId="6" fillId="0" borderId="18" xfId="0" applyNumberFormat="1" applyFont="1" applyBorder="1"/>
    <xf numFmtId="168" fontId="6" fillId="0" borderId="19" xfId="0" applyNumberFormat="1" applyFont="1" applyBorder="1"/>
    <xf numFmtId="168" fontId="0" fillId="0" borderId="20" xfId="0" applyNumberFormat="1" applyBorder="1"/>
    <xf numFmtId="168" fontId="0" fillId="0" borderId="21" xfId="0" applyNumberFormat="1" applyBorder="1"/>
    <xf numFmtId="0" fontId="8" fillId="0" borderId="11" xfId="1" applyFont="1" applyFill="1" applyBorder="1" applyAlignment="1" applyProtection="1">
      <alignment wrapText="1"/>
      <protection hidden="1"/>
    </xf>
    <xf numFmtId="49" fontId="8" fillId="0" borderId="12" xfId="1" applyNumberFormat="1" applyFont="1" applyFill="1" applyBorder="1" applyAlignment="1" applyProtection="1">
      <alignment horizontal="center" wrapText="1"/>
      <protection hidden="1"/>
    </xf>
    <xf numFmtId="0" fontId="0" fillId="0" borderId="22" xfId="0" applyBorder="1"/>
    <xf numFmtId="0" fontId="8" fillId="0" borderId="3" xfId="1" applyFont="1" applyFill="1" applyBorder="1" applyAlignment="1" applyProtection="1">
      <alignment wrapText="1"/>
      <protection hidden="1"/>
    </xf>
    <xf numFmtId="49" fontId="8" fillId="0" borderId="3" xfId="1" applyNumberFormat="1" applyFont="1" applyFill="1" applyBorder="1" applyAlignment="1" applyProtection="1">
      <alignment horizontal="center" wrapText="1"/>
      <protection hidden="1"/>
    </xf>
    <xf numFmtId="168" fontId="4" fillId="0" borderId="3" xfId="0" applyNumberFormat="1" applyFont="1" applyBorder="1"/>
    <xf numFmtId="168" fontId="6" fillId="0" borderId="3" xfId="0" applyNumberFormat="1" applyFont="1" applyBorder="1"/>
    <xf numFmtId="0" fontId="6" fillId="0" borderId="18" xfId="0" applyFont="1" applyBorder="1"/>
    <xf numFmtId="49" fontId="6" fillId="0" borderId="20" xfId="0" applyNumberFormat="1" applyFont="1" applyBorder="1"/>
    <xf numFmtId="49" fontId="1" fillId="0" borderId="20" xfId="0" applyNumberFormat="1" applyFont="1" applyBorder="1"/>
    <xf numFmtId="49" fontId="7" fillId="0" borderId="23" xfId="1" applyNumberFormat="1" applyFont="1" applyFill="1" applyBorder="1" applyAlignment="1" applyProtection="1">
      <alignment horizontal="center" wrapText="1"/>
      <protection hidden="1"/>
    </xf>
    <xf numFmtId="49" fontId="7" fillId="0" borderId="20" xfId="1" applyNumberFormat="1" applyFont="1" applyFill="1" applyBorder="1" applyAlignment="1" applyProtection="1">
      <alignment horizontal="center" wrapText="1"/>
      <protection hidden="1"/>
    </xf>
    <xf numFmtId="49" fontId="8" fillId="0" borderId="23" xfId="1" applyNumberFormat="1" applyFont="1" applyFill="1" applyBorder="1" applyAlignment="1" applyProtection="1">
      <alignment horizontal="center" wrapText="1"/>
      <protection hidden="1"/>
    </xf>
    <xf numFmtId="49" fontId="8" fillId="0" borderId="20" xfId="1" applyNumberFormat="1" applyFont="1" applyFill="1" applyBorder="1" applyAlignment="1" applyProtection="1">
      <alignment horizontal="center" wrapText="1"/>
      <protection hidden="1"/>
    </xf>
    <xf numFmtId="49" fontId="5" fillId="0" borderId="20" xfId="1" applyNumberFormat="1" applyFont="1" applyFill="1" applyBorder="1" applyAlignment="1" applyProtection="1">
      <alignment horizontal="center" wrapText="1"/>
      <protection hidden="1"/>
    </xf>
    <xf numFmtId="49" fontId="7" fillId="0" borderId="24" xfId="1" applyNumberFormat="1" applyFont="1" applyFill="1" applyBorder="1" applyAlignment="1" applyProtection="1">
      <alignment horizontal="center" wrapText="1"/>
      <protection hidden="1"/>
    </xf>
    <xf numFmtId="168" fontId="11" fillId="0" borderId="25" xfId="0" applyNumberFormat="1" applyFont="1" applyBorder="1"/>
    <xf numFmtId="168" fontId="0" fillId="0" borderId="25" xfId="0" applyNumberFormat="1" applyBorder="1"/>
    <xf numFmtId="168" fontId="0" fillId="0" borderId="26" xfId="0" applyNumberFormat="1" applyBorder="1"/>
    <xf numFmtId="168" fontId="9" fillId="0" borderId="25" xfId="0" applyNumberFormat="1" applyFont="1" applyBorder="1"/>
    <xf numFmtId="0" fontId="6" fillId="0" borderId="14" xfId="0" applyFont="1" applyBorder="1"/>
    <xf numFmtId="168" fontId="11" fillId="0" borderId="3" xfId="0" applyNumberFormat="1" applyFont="1" applyBorder="1"/>
    <xf numFmtId="0" fontId="10" fillId="0" borderId="27" xfId="1" applyFont="1" applyFill="1" applyBorder="1" applyAlignment="1" applyProtection="1">
      <alignment wrapText="1"/>
      <protection hidden="1"/>
    </xf>
    <xf numFmtId="49" fontId="10" fillId="0" borderId="28" xfId="1" applyNumberFormat="1" applyFont="1" applyFill="1" applyBorder="1" applyAlignment="1" applyProtection="1">
      <alignment horizontal="center" wrapText="1"/>
      <protection hidden="1"/>
    </xf>
    <xf numFmtId="49" fontId="10" fillId="0" borderId="29" xfId="1" applyNumberFormat="1" applyFont="1" applyFill="1" applyBorder="1" applyAlignment="1" applyProtection="1">
      <alignment horizontal="center" wrapText="1"/>
      <protection hidden="1"/>
    </xf>
    <xf numFmtId="0" fontId="7" fillId="0" borderId="3" xfId="1" applyFont="1" applyFill="1" applyBorder="1" applyAlignment="1" applyProtection="1">
      <alignment wrapText="1"/>
      <protection hidden="1"/>
    </xf>
    <xf numFmtId="0" fontId="5" fillId="0" borderId="3" xfId="1" applyFont="1" applyFill="1" applyBorder="1" applyAlignment="1" applyProtection="1">
      <alignment wrapText="1"/>
      <protection hidden="1"/>
    </xf>
    <xf numFmtId="49" fontId="5" fillId="0" borderId="3" xfId="1" applyNumberFormat="1" applyFont="1" applyFill="1" applyBorder="1" applyAlignment="1" applyProtection="1">
      <alignment horizontal="center" wrapText="1"/>
      <protection hidden="1"/>
    </xf>
    <xf numFmtId="49" fontId="12" fillId="0" borderId="20" xfId="0" applyNumberFormat="1" applyFont="1" applyBorder="1"/>
    <xf numFmtId="0" fontId="7" fillId="0" borderId="8" xfId="1" applyFont="1" applyFill="1" applyBorder="1" applyAlignment="1" applyProtection="1">
      <alignment horizontal="justify" wrapText="1"/>
      <protection hidden="1"/>
    </xf>
    <xf numFmtId="0" fontId="7" fillId="0" borderId="2" xfId="1" applyFont="1" applyFill="1" applyBorder="1" applyAlignment="1" applyProtection="1">
      <alignment horizontal="justify" wrapText="1"/>
      <protection hidden="1"/>
    </xf>
    <xf numFmtId="0" fontId="7" fillId="0" borderId="27" xfId="1" applyFont="1" applyFill="1" applyBorder="1" applyAlignment="1" applyProtection="1">
      <alignment wrapText="1"/>
      <protection hidden="1"/>
    </xf>
    <xf numFmtId="49" fontId="7" fillId="0" borderId="28" xfId="1" applyNumberFormat="1" applyFont="1" applyFill="1" applyBorder="1" applyAlignment="1" applyProtection="1">
      <alignment horizontal="center" wrapText="1"/>
      <protection hidden="1"/>
    </xf>
    <xf numFmtId="49" fontId="7" fillId="0" borderId="29" xfId="1" applyNumberFormat="1" applyFont="1" applyFill="1" applyBorder="1" applyAlignment="1" applyProtection="1">
      <alignment horizontal="center" wrapText="1"/>
      <protection hidden="1"/>
    </xf>
    <xf numFmtId="0" fontId="0" fillId="0" borderId="30" xfId="0" applyBorder="1"/>
    <xf numFmtId="0" fontId="4" fillId="0" borderId="0" xfId="0" applyFont="1" applyAlignment="1">
      <alignment horizontal="center" wrapText="1"/>
    </xf>
    <xf numFmtId="168" fontId="0" fillId="0" borderId="30" xfId="0" applyNumberFormat="1" applyBorder="1"/>
    <xf numFmtId="0" fontId="7" fillId="0" borderId="11" xfId="1" applyFont="1" applyFill="1" applyBorder="1" applyAlignment="1" applyProtection="1">
      <alignment wrapText="1"/>
      <protection hidden="1"/>
    </xf>
    <xf numFmtId="168" fontId="0" fillId="0" borderId="12" xfId="0" applyNumberFormat="1" applyBorder="1"/>
    <xf numFmtId="168" fontId="6" fillId="0" borderId="12" xfId="0" applyNumberFormat="1" applyFont="1" applyBorder="1"/>
    <xf numFmtId="168" fontId="0" fillId="0" borderId="28" xfId="0" applyNumberFormat="1" applyBorder="1"/>
    <xf numFmtId="168" fontId="6" fillId="0" borderId="28" xfId="0" applyNumberFormat="1" applyFont="1" applyBorder="1"/>
    <xf numFmtId="0" fontId="7" fillId="0" borderId="27" xfId="1" applyFont="1" applyFill="1" applyBorder="1" applyAlignment="1" applyProtection="1">
      <alignment horizontal="left" wrapText="1" indent="2"/>
      <protection hidden="1"/>
    </xf>
    <xf numFmtId="0" fontId="7" fillId="0" borderId="8" xfId="1" applyFont="1" applyFill="1" applyBorder="1" applyAlignment="1" applyProtection="1">
      <alignment horizontal="left" wrapText="1" indent="2"/>
      <protection hidden="1"/>
    </xf>
    <xf numFmtId="0" fontId="6" fillId="0" borderId="3" xfId="0" applyFont="1" applyBorder="1"/>
    <xf numFmtId="0" fontId="7" fillId="0" borderId="3" xfId="1" applyFont="1" applyFill="1" applyBorder="1" applyAlignment="1" applyProtection="1">
      <alignment horizontal="justify" wrapText="1"/>
      <protection hidden="1"/>
    </xf>
    <xf numFmtId="49" fontId="6" fillId="0" borderId="3" xfId="0" applyNumberFormat="1" applyFont="1" applyBorder="1"/>
    <xf numFmtId="49" fontId="1" fillId="0" borderId="3" xfId="0" applyNumberFormat="1" applyFont="1" applyBorder="1"/>
    <xf numFmtId="49" fontId="12" fillId="0" borderId="3" xfId="0" applyNumberFormat="1" applyFont="1" applyBorder="1"/>
    <xf numFmtId="0" fontId="10" fillId="0" borderId="3" xfId="1" applyFont="1" applyFill="1" applyBorder="1" applyAlignment="1" applyProtection="1">
      <alignment wrapText="1"/>
      <protection hidden="1"/>
    </xf>
    <xf numFmtId="49" fontId="10" fillId="0" borderId="3" xfId="1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/>
    <xf numFmtId="0" fontId="6" fillId="0" borderId="5" xfId="0" applyFont="1" applyBorder="1"/>
    <xf numFmtId="4" fontId="6" fillId="0" borderId="3" xfId="0" applyNumberFormat="1" applyFont="1" applyBorder="1"/>
    <xf numFmtId="4" fontId="0" fillId="0" borderId="3" xfId="0" applyNumberFormat="1" applyBorder="1"/>
    <xf numFmtId="4" fontId="4" fillId="0" borderId="3" xfId="0" applyNumberFormat="1" applyFont="1" applyBorder="1"/>
    <xf numFmtId="4" fontId="9" fillId="0" borderId="3" xfId="0" applyNumberFormat="1" applyFont="1" applyBorder="1"/>
    <xf numFmtId="2" fontId="6" fillId="0" borderId="3" xfId="0" applyNumberFormat="1" applyFont="1" applyBorder="1"/>
    <xf numFmtId="2" fontId="0" fillId="0" borderId="3" xfId="0" applyNumberFormat="1" applyBorder="1"/>
    <xf numFmtId="2" fontId="4" fillId="0" borderId="3" xfId="0" applyNumberFormat="1" applyFont="1" applyBorder="1"/>
    <xf numFmtId="2" fontId="9" fillId="0" borderId="3" xfId="0" applyNumberFormat="1" applyFont="1" applyBorder="1"/>
    <xf numFmtId="2" fontId="1" fillId="0" borderId="3" xfId="0" applyNumberFormat="1" applyFont="1" applyBorder="1"/>
    <xf numFmtId="2" fontId="0" fillId="0" borderId="0" xfId="0" applyNumberFormat="1"/>
    <xf numFmtId="49" fontId="5" fillId="0" borderId="28" xfId="1" applyNumberFormat="1" applyFont="1" applyFill="1" applyBorder="1" applyAlignment="1" applyProtection="1">
      <alignment horizontal="center" wrapText="1"/>
      <protection hidden="1"/>
    </xf>
    <xf numFmtId="49" fontId="5" fillId="0" borderId="29" xfId="1" applyNumberFormat="1" applyFont="1" applyFill="1" applyBorder="1" applyAlignment="1" applyProtection="1">
      <alignment horizontal="center" wrapText="1"/>
      <protection hidden="1"/>
    </xf>
    <xf numFmtId="168" fontId="4" fillId="0" borderId="0" xfId="0" applyNumberFormat="1" applyFont="1" applyBorder="1"/>
    <xf numFmtId="168" fontId="4" fillId="0" borderId="20" xfId="0" applyNumberFormat="1" applyFont="1" applyBorder="1"/>
    <xf numFmtId="168" fontId="6" fillId="0" borderId="20" xfId="0" applyNumberFormat="1" applyFont="1" applyBorder="1"/>
    <xf numFmtId="0" fontId="7" fillId="0" borderId="31" xfId="1" applyFont="1" applyFill="1" applyBorder="1" applyAlignment="1" applyProtection="1">
      <alignment wrapText="1"/>
      <protection hidden="1"/>
    </xf>
    <xf numFmtId="0" fontId="7" fillId="0" borderId="31" xfId="1" applyFont="1" applyFill="1" applyBorder="1" applyAlignment="1" applyProtection="1">
      <alignment horizontal="left" wrapText="1" indent="2"/>
      <protection hidden="1"/>
    </xf>
    <xf numFmtId="168" fontId="0" fillId="0" borderId="29" xfId="0" applyNumberFormat="1" applyBorder="1"/>
    <xf numFmtId="49" fontId="0" fillId="0" borderId="0" xfId="0" applyNumberFormat="1" applyBorder="1"/>
    <xf numFmtId="49" fontId="11" fillId="0" borderId="0" xfId="0" applyNumberFormat="1" applyFont="1"/>
    <xf numFmtId="49" fontId="11" fillId="0" borderId="29" xfId="0" applyNumberFormat="1" applyFont="1" applyBorder="1"/>
    <xf numFmtId="0" fontId="7" fillId="0" borderId="32" xfId="1" applyFont="1" applyFill="1" applyBorder="1" applyAlignment="1" applyProtection="1">
      <alignment wrapText="1"/>
      <protection hidden="1"/>
    </xf>
    <xf numFmtId="168" fontId="0" fillId="0" borderId="33" xfId="0" applyNumberFormat="1" applyBorder="1"/>
    <xf numFmtId="49" fontId="0" fillId="0" borderId="0" xfId="0" applyNumberFormat="1"/>
    <xf numFmtId="49" fontId="14" fillId="0" borderId="3" xfId="0" applyNumberFormat="1" applyFont="1" applyBorder="1"/>
    <xf numFmtId="0" fontId="13" fillId="0" borderId="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13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7" xfId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Border="1" applyAlignment="1" applyProtection="1">
      <alignment horizontal="center" vertical="center" wrapText="1"/>
      <protection hidden="1"/>
    </xf>
    <xf numFmtId="0" fontId="5" fillId="0" borderId="38" xfId="1" applyFont="1" applyFill="1" applyBorder="1" applyAlignment="1" applyProtection="1">
      <alignment horizontal="center" vertical="center" wrapText="1"/>
      <protection hidden="1"/>
    </xf>
    <xf numFmtId="168" fontId="1" fillId="0" borderId="0" xfId="0" applyNumberFormat="1" applyFont="1" applyFill="1" applyAlignment="1">
      <alignment horizontal="center"/>
    </xf>
    <xf numFmtId="168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3" fillId="0" borderId="17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/>
    </xf>
    <xf numFmtId="0" fontId="1" fillId="0" borderId="41" xfId="0" applyFont="1" applyBorder="1" applyAlignment="1">
      <alignment horizontal="justify"/>
    </xf>
    <xf numFmtId="168" fontId="0" fillId="0" borderId="0" xfId="0" applyNumberFormat="1" applyFill="1" applyAlignment="1">
      <alignment horizontal="right"/>
    </xf>
    <xf numFmtId="168" fontId="1" fillId="0" borderId="0" xfId="0" applyNumberFormat="1" applyFont="1" applyFill="1" applyAlignment="1">
      <alignment horizontal="right"/>
    </xf>
    <xf numFmtId="0" fontId="1" fillId="0" borderId="3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1" applyFont="1" applyFill="1" applyBorder="1" applyAlignment="1" applyProtection="1">
      <alignment horizontal="center" vertical="center" wrapText="1"/>
      <protection hidden="1"/>
    </xf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0" fontId="5" fillId="0" borderId="11" xfId="1" applyFont="1" applyFill="1" applyBorder="1" applyAlignment="1" applyProtection="1">
      <alignment horizontal="center" vertical="center" wrapText="1"/>
      <protection hidden="1"/>
    </xf>
    <xf numFmtId="0" fontId="13" fillId="0" borderId="4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0" xfId="0" applyAlignment="1">
      <alignment horizontal="right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K81"/>
  <sheetViews>
    <sheetView showZeros="0" tabSelected="1" zoomScale="80" zoomScaleNormal="80" workbookViewId="0">
      <selection activeCell="I10" sqref="I10:I12"/>
    </sheetView>
  </sheetViews>
  <sheetFormatPr defaultRowHeight="12.75"/>
  <cols>
    <col min="1" max="1" width="58.85546875" customWidth="1"/>
    <col min="2" max="2" width="5.7109375" customWidth="1"/>
    <col min="3" max="3" width="5.5703125" customWidth="1"/>
    <col min="4" max="4" width="11.140625" customWidth="1"/>
    <col min="5" max="6" width="10.42578125" hidden="1" customWidth="1"/>
    <col min="7" max="7" width="7.140625" customWidth="1"/>
    <col min="8" max="8" width="10.7109375" customWidth="1"/>
    <col min="9" max="9" width="9.5703125" customWidth="1"/>
    <col min="10" max="10" width="8.42578125" customWidth="1"/>
    <col min="11" max="11" width="9.42578125" customWidth="1"/>
  </cols>
  <sheetData>
    <row r="1" spans="1:11">
      <c r="A1" s="134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>
      <c r="A2" s="135" t="s">
        <v>82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>
      <c r="A3" s="134" t="s">
        <v>72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>
      <c r="A4" s="136" t="s">
        <v>92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hidden="1">
      <c r="B5" s="11"/>
      <c r="C5" s="11"/>
      <c r="D5" s="11"/>
      <c r="E5" s="11"/>
      <c r="F5" s="11"/>
      <c r="G5" s="11"/>
    </row>
    <row r="6" spans="1:11" ht="31.5" customHeight="1">
      <c r="A6" s="126" t="s">
        <v>86</v>
      </c>
      <c r="B6" s="126"/>
      <c r="C6" s="126"/>
      <c r="D6" s="126"/>
      <c r="E6" s="126"/>
      <c r="F6" s="126"/>
      <c r="G6" s="126"/>
      <c r="H6" s="126"/>
    </row>
    <row r="7" spans="1:11" ht="31.5" hidden="1" customHeight="1">
      <c r="A7" s="77"/>
      <c r="B7" s="77"/>
      <c r="C7" s="77"/>
      <c r="D7" s="77"/>
      <c r="E7" s="77"/>
      <c r="F7" s="77"/>
      <c r="G7" s="77"/>
      <c r="H7" s="77"/>
    </row>
    <row r="8" spans="1:11" ht="12.75" customHeight="1" thickBot="1">
      <c r="A8" s="131" t="s">
        <v>1</v>
      </c>
      <c r="B8" s="129" t="s">
        <v>2</v>
      </c>
      <c r="C8" s="129" t="s">
        <v>3</v>
      </c>
      <c r="D8" s="138" t="s">
        <v>87</v>
      </c>
      <c r="E8" s="136"/>
      <c r="F8" s="136"/>
      <c r="G8" s="138"/>
      <c r="H8" s="138"/>
      <c r="I8" s="138" t="s">
        <v>88</v>
      </c>
      <c r="J8" s="138"/>
      <c r="K8" s="138"/>
    </row>
    <row r="9" spans="1:11" ht="13.5" hidden="1" customHeight="1" thickBot="1">
      <c r="A9" s="132"/>
      <c r="B9" s="130"/>
      <c r="C9" s="130"/>
      <c r="D9" s="31" t="s">
        <v>0</v>
      </c>
      <c r="E9" s="31"/>
      <c r="F9" s="31"/>
      <c r="G9" s="31"/>
    </row>
    <row r="10" spans="1:11" ht="13.5" customHeight="1">
      <c r="A10" s="132"/>
      <c r="B10" s="129"/>
      <c r="C10" s="129"/>
      <c r="D10" s="120" t="s">
        <v>58</v>
      </c>
      <c r="E10" s="121" t="s">
        <v>47</v>
      </c>
      <c r="F10" s="123" t="s">
        <v>48</v>
      </c>
      <c r="G10" s="127" t="s">
        <v>59</v>
      </c>
      <c r="H10" s="137" t="s">
        <v>60</v>
      </c>
      <c r="I10" s="120" t="s">
        <v>58</v>
      </c>
      <c r="J10" s="127" t="s">
        <v>59</v>
      </c>
      <c r="K10" s="137" t="s">
        <v>60</v>
      </c>
    </row>
    <row r="11" spans="1:11" ht="15" customHeight="1">
      <c r="A11" s="132"/>
      <c r="B11" s="129"/>
      <c r="C11" s="129"/>
      <c r="D11" s="120"/>
      <c r="E11" s="122"/>
      <c r="F11" s="124"/>
      <c r="G11" s="128"/>
      <c r="H11" s="137"/>
      <c r="I11" s="120"/>
      <c r="J11" s="128"/>
      <c r="K11" s="137"/>
    </row>
    <row r="12" spans="1:11" ht="120" customHeight="1" thickBot="1">
      <c r="A12" s="133"/>
      <c r="B12" s="129"/>
      <c r="C12" s="129"/>
      <c r="D12" s="120"/>
      <c r="E12" s="122"/>
      <c r="F12" s="125"/>
      <c r="G12" s="128"/>
      <c r="H12" s="137"/>
      <c r="I12" s="120"/>
      <c r="J12" s="128"/>
      <c r="K12" s="137"/>
    </row>
    <row r="13" spans="1:11" s="2" customFormat="1" ht="25.5" customHeight="1" thickBot="1">
      <c r="A13" s="68" t="s">
        <v>4</v>
      </c>
      <c r="B13" s="6" t="s">
        <v>5</v>
      </c>
      <c r="C13" s="94">
        <v>0</v>
      </c>
      <c r="D13" s="99">
        <v>538.1</v>
      </c>
      <c r="E13" s="48">
        <f>E15+E17+E19+E22+E25+E20+E18+E14</f>
        <v>0</v>
      </c>
      <c r="F13" s="48">
        <f>F15+F17+F19+F22+F25+F20+F18+F14</f>
        <v>328.1</v>
      </c>
      <c r="G13" s="99">
        <f>G15+G17+G19+G22+G25+G20+G18+G14</f>
        <v>0</v>
      </c>
      <c r="H13" s="99">
        <v>538.1</v>
      </c>
      <c r="I13" s="99">
        <v>566.5</v>
      </c>
      <c r="J13" s="99">
        <f>J15+J17+J19+J22+J25+J20+J18+J14</f>
        <v>0</v>
      </c>
      <c r="K13" s="99">
        <v>566.5</v>
      </c>
    </row>
    <row r="14" spans="1:11" s="2" customFormat="1" ht="31.5" hidden="1" customHeight="1" thickBot="1">
      <c r="A14" s="87" t="s">
        <v>53</v>
      </c>
      <c r="B14" s="69" t="s">
        <v>5</v>
      </c>
      <c r="C14" s="88" t="s">
        <v>10</v>
      </c>
      <c r="D14" s="48"/>
      <c r="E14" s="39"/>
      <c r="F14" s="38"/>
      <c r="G14" s="48"/>
      <c r="H14" s="63">
        <v>189</v>
      </c>
      <c r="I14" s="86"/>
      <c r="J14" s="86"/>
      <c r="K14" s="48">
        <f>I14+J14</f>
        <v>0</v>
      </c>
    </row>
    <row r="15" spans="1:11" s="2" customFormat="1" ht="45" hidden="1" customHeight="1" thickBot="1">
      <c r="A15" s="87" t="s">
        <v>54</v>
      </c>
      <c r="B15" s="46" t="s">
        <v>5</v>
      </c>
      <c r="C15" s="89" t="s">
        <v>35</v>
      </c>
      <c r="D15" s="63"/>
      <c r="E15" s="58"/>
      <c r="F15" s="38">
        <f t="shared" ref="F15:F22" si="0">D15+E15</f>
        <v>0</v>
      </c>
      <c r="G15" s="48"/>
      <c r="H15" s="100">
        <v>316.89999999999998</v>
      </c>
      <c r="I15" s="86"/>
      <c r="J15" s="86"/>
      <c r="K15" s="48">
        <f>I15+J15</f>
        <v>0</v>
      </c>
    </row>
    <row r="16" spans="1:11" s="2" customFormat="1" ht="45" customHeight="1" thickBot="1">
      <c r="A16" s="87" t="s">
        <v>53</v>
      </c>
      <c r="B16" s="46" t="s">
        <v>5</v>
      </c>
      <c r="C16" s="89" t="s">
        <v>10</v>
      </c>
      <c r="D16" s="63">
        <v>210</v>
      </c>
      <c r="E16" s="58"/>
      <c r="F16" s="38"/>
      <c r="G16" s="48"/>
      <c r="H16" s="100">
        <v>210</v>
      </c>
      <c r="I16" s="119" t="s">
        <v>90</v>
      </c>
      <c r="J16" s="86"/>
      <c r="K16" s="48">
        <v>235</v>
      </c>
    </row>
    <row r="17" spans="1:11" ht="44.25" customHeight="1" thickBot="1">
      <c r="A17" s="87" t="s">
        <v>55</v>
      </c>
      <c r="B17" s="4" t="s">
        <v>5</v>
      </c>
      <c r="C17" s="4" t="s">
        <v>6</v>
      </c>
      <c r="D17" s="100">
        <v>324.10000000000002</v>
      </c>
      <c r="E17" s="59"/>
      <c r="F17" s="38">
        <f t="shared" si="0"/>
        <v>324.10000000000002</v>
      </c>
      <c r="G17" s="99"/>
      <c r="H17" s="100">
        <v>324.10000000000002</v>
      </c>
      <c r="I17" s="100">
        <v>347.5</v>
      </c>
      <c r="J17" s="100"/>
      <c r="K17" s="99">
        <f>I17</f>
        <v>347.5</v>
      </c>
    </row>
    <row r="18" spans="1:11" ht="18" hidden="1" customHeight="1" thickBot="1">
      <c r="A18" s="73" t="s">
        <v>46</v>
      </c>
      <c r="B18" s="74" t="s">
        <v>5</v>
      </c>
      <c r="C18" s="75" t="s">
        <v>7</v>
      </c>
      <c r="D18" s="82"/>
      <c r="E18" s="59"/>
      <c r="F18" s="38">
        <f t="shared" si="0"/>
        <v>0</v>
      </c>
      <c r="G18" s="83"/>
      <c r="H18" s="101">
        <v>45.1</v>
      </c>
    </row>
    <row r="19" spans="1:11" ht="42.75" hidden="1" customHeight="1" thickBot="1">
      <c r="A19" s="87" t="s">
        <v>56</v>
      </c>
      <c r="B19" s="4" t="s">
        <v>5</v>
      </c>
      <c r="C19" s="4" t="s">
        <v>16</v>
      </c>
      <c r="D19" s="27"/>
      <c r="E19" s="59"/>
      <c r="F19" s="38">
        <f t="shared" si="0"/>
        <v>0</v>
      </c>
      <c r="G19" s="48"/>
      <c r="H19" s="100">
        <v>45.1</v>
      </c>
      <c r="I19" s="28"/>
      <c r="J19" s="28"/>
      <c r="K19" s="48">
        <f>I19+J19</f>
        <v>0</v>
      </c>
    </row>
    <row r="20" spans="1:11" ht="16.5" hidden="1" customHeight="1" thickBot="1">
      <c r="A20" s="73" t="s">
        <v>40</v>
      </c>
      <c r="B20" s="74" t="s">
        <v>5</v>
      </c>
      <c r="C20" s="75" t="s">
        <v>8</v>
      </c>
      <c r="D20" s="82"/>
      <c r="E20" s="59"/>
      <c r="F20" s="38">
        <f t="shared" si="0"/>
        <v>0</v>
      </c>
      <c r="G20" s="83"/>
      <c r="H20" s="101">
        <v>65</v>
      </c>
    </row>
    <row r="21" spans="1:11" ht="16.5" hidden="1" customHeight="1" thickBot="1">
      <c r="A21" s="110"/>
      <c r="B21" s="74"/>
      <c r="C21" s="75"/>
      <c r="D21" s="82"/>
      <c r="E21" s="59"/>
      <c r="F21" s="38"/>
      <c r="G21" s="83"/>
      <c r="H21" s="117">
        <v>25</v>
      </c>
    </row>
    <row r="22" spans="1:11" ht="18" customHeight="1" thickBot="1">
      <c r="A22" s="87" t="s">
        <v>9</v>
      </c>
      <c r="B22" s="4" t="s">
        <v>5</v>
      </c>
      <c r="C22" s="4" t="s">
        <v>19</v>
      </c>
      <c r="D22" s="100">
        <v>2</v>
      </c>
      <c r="E22" s="59"/>
      <c r="F22" s="38">
        <f t="shared" si="0"/>
        <v>2</v>
      </c>
      <c r="G22" s="99"/>
      <c r="H22" s="100">
        <v>2</v>
      </c>
      <c r="I22" s="100">
        <v>2</v>
      </c>
      <c r="J22" s="100"/>
      <c r="K22" s="99">
        <f>I22+J22</f>
        <v>2</v>
      </c>
    </row>
    <row r="23" spans="1:11" ht="15" hidden="1" thickBot="1">
      <c r="A23" s="84" t="s">
        <v>11</v>
      </c>
      <c r="B23" s="74" t="s">
        <v>10</v>
      </c>
      <c r="C23" s="74" t="s">
        <v>5</v>
      </c>
      <c r="D23" s="41">
        <v>0</v>
      </c>
      <c r="E23" s="33"/>
      <c r="F23" s="33"/>
      <c r="G23" s="33"/>
      <c r="H23" s="101">
        <v>578.20000000000005</v>
      </c>
    </row>
    <row r="24" spans="1:11" ht="15" hidden="1" thickBot="1">
      <c r="A24" s="111"/>
      <c r="B24" s="74"/>
      <c r="C24" s="74"/>
      <c r="D24" s="112"/>
      <c r="E24" s="33"/>
      <c r="F24" s="33"/>
      <c r="G24" s="113"/>
      <c r="H24" s="100">
        <v>578.20000000000005</v>
      </c>
      <c r="I24" s="114"/>
      <c r="K24" s="114"/>
    </row>
    <row r="25" spans="1:11" ht="18" customHeight="1" thickBot="1">
      <c r="A25" s="87" t="s">
        <v>45</v>
      </c>
      <c r="B25" s="4" t="s">
        <v>5</v>
      </c>
      <c r="C25" s="4" t="s">
        <v>76</v>
      </c>
      <c r="D25" s="100">
        <v>2</v>
      </c>
      <c r="E25" s="59"/>
      <c r="F25" s="38">
        <f>D25+E25</f>
        <v>2</v>
      </c>
      <c r="G25" s="99"/>
      <c r="H25" s="101">
        <v>2</v>
      </c>
      <c r="I25" s="100">
        <v>2</v>
      </c>
      <c r="J25" s="100"/>
      <c r="K25" s="99">
        <v>2</v>
      </c>
    </row>
    <row r="26" spans="1:11" s="2" customFormat="1" ht="30" hidden="1">
      <c r="A26" s="18" t="s">
        <v>34</v>
      </c>
      <c r="B26" s="13" t="s">
        <v>35</v>
      </c>
      <c r="C26" s="13"/>
      <c r="D26" s="14">
        <f>D27</f>
        <v>0</v>
      </c>
      <c r="E26" s="34"/>
      <c r="F26" s="34"/>
      <c r="G26" s="34"/>
      <c r="H26" s="102">
        <v>56.2</v>
      </c>
    </row>
    <row r="27" spans="1:11" ht="14.25" hidden="1">
      <c r="A27" s="17" t="s">
        <v>36</v>
      </c>
      <c r="B27" s="9" t="s">
        <v>35</v>
      </c>
      <c r="C27" s="9" t="s">
        <v>10</v>
      </c>
      <c r="D27" s="41"/>
      <c r="E27" s="32"/>
      <c r="F27" s="32"/>
      <c r="G27" s="32"/>
      <c r="H27" s="101">
        <v>1254.4000000000001</v>
      </c>
    </row>
    <row r="28" spans="1:11" ht="30" hidden="1">
      <c r="A28" s="18" t="s">
        <v>34</v>
      </c>
      <c r="B28" s="9" t="s">
        <v>35</v>
      </c>
      <c r="C28" s="53" t="s">
        <v>32</v>
      </c>
      <c r="D28" s="27">
        <f>D29+D31</f>
        <v>0</v>
      </c>
      <c r="E28" s="60">
        <f>E29+E31</f>
        <v>0</v>
      </c>
      <c r="F28" s="40">
        <f>F29+F31</f>
        <v>0</v>
      </c>
      <c r="G28" s="27"/>
      <c r="H28" s="48">
        <f>D28+G28</f>
        <v>0</v>
      </c>
    </row>
    <row r="29" spans="1:11" ht="15" hidden="1" thickBot="1">
      <c r="A29" s="17" t="s">
        <v>50</v>
      </c>
      <c r="B29" s="9" t="s">
        <v>35</v>
      </c>
      <c r="C29" s="53" t="s">
        <v>10</v>
      </c>
      <c r="D29" s="27"/>
      <c r="E29" s="59"/>
      <c r="F29" s="40">
        <f>D29+E29</f>
        <v>0</v>
      </c>
      <c r="G29" s="27"/>
      <c r="H29" s="48">
        <f>D29+G29</f>
        <v>0</v>
      </c>
    </row>
    <row r="30" spans="1:11" ht="14.25" hidden="1">
      <c r="A30" s="17"/>
      <c r="B30" s="9"/>
      <c r="C30" s="9"/>
      <c r="D30" s="10"/>
      <c r="E30" s="32"/>
      <c r="F30" s="32"/>
      <c r="G30" s="32"/>
      <c r="H30" s="30"/>
    </row>
    <row r="31" spans="1:11" ht="14.25" hidden="1">
      <c r="A31" s="73" t="s">
        <v>52</v>
      </c>
      <c r="B31" s="74" t="s">
        <v>35</v>
      </c>
      <c r="C31" s="74" t="s">
        <v>6</v>
      </c>
      <c r="D31" s="41"/>
      <c r="E31" s="32"/>
      <c r="F31" s="40">
        <f>D31+E31</f>
        <v>0</v>
      </c>
      <c r="G31" s="33"/>
      <c r="H31" s="30"/>
    </row>
    <row r="32" spans="1:11" ht="15">
      <c r="A32" s="68" t="s">
        <v>70</v>
      </c>
      <c r="B32" s="69" t="s">
        <v>10</v>
      </c>
      <c r="C32" s="90" t="s">
        <v>32</v>
      </c>
      <c r="D32" s="101">
        <v>47.3</v>
      </c>
      <c r="E32" s="47">
        <f>E34+E37+E36+E39+E38</f>
        <v>1852</v>
      </c>
      <c r="F32" s="47">
        <f>F34+F37+F36+F39+F38</f>
        <v>1852</v>
      </c>
      <c r="G32" s="101">
        <f>G34+G37+G36+G39+G38</f>
        <v>0</v>
      </c>
      <c r="H32" s="99">
        <f>D32+G32</f>
        <v>47.3</v>
      </c>
      <c r="I32" s="101">
        <v>45.2</v>
      </c>
      <c r="J32" s="101">
        <f>J34+J37+J36+J39+J38</f>
        <v>0</v>
      </c>
      <c r="K32" s="99">
        <f>I32+J32</f>
        <v>45.2</v>
      </c>
    </row>
    <row r="33" spans="1:11" ht="14.25" hidden="1" customHeight="1">
      <c r="A33" s="84" t="s">
        <v>14</v>
      </c>
      <c r="B33" s="74" t="s">
        <v>6</v>
      </c>
      <c r="C33" s="74" t="s">
        <v>6</v>
      </c>
      <c r="D33" s="41">
        <v>0</v>
      </c>
      <c r="E33" s="33"/>
      <c r="F33" s="33"/>
      <c r="G33" s="33"/>
    </row>
    <row r="34" spans="1:11" ht="16.5" customHeight="1">
      <c r="A34" s="67" t="s">
        <v>71</v>
      </c>
      <c r="B34" s="4" t="s">
        <v>10</v>
      </c>
      <c r="C34" s="4" t="s">
        <v>35</v>
      </c>
      <c r="D34" s="100">
        <v>47.3</v>
      </c>
      <c r="E34" s="78">
        <v>1852</v>
      </c>
      <c r="F34" s="27">
        <v>1852</v>
      </c>
      <c r="G34" s="100"/>
      <c r="H34" s="99">
        <f>D34+G34</f>
        <v>47.3</v>
      </c>
      <c r="I34" s="100">
        <v>45.2</v>
      </c>
      <c r="J34" s="100"/>
      <c r="K34" s="99">
        <f>I34+J34</f>
        <v>45.2</v>
      </c>
    </row>
    <row r="35" spans="1:11" ht="14.25" hidden="1">
      <c r="A35" s="85" t="s">
        <v>15</v>
      </c>
      <c r="B35" s="9" t="s">
        <v>6</v>
      </c>
      <c r="C35" s="9" t="s">
        <v>16</v>
      </c>
      <c r="D35" s="41">
        <v>0</v>
      </c>
      <c r="E35" s="33"/>
      <c r="F35" s="33"/>
      <c r="G35" s="33"/>
    </row>
    <row r="36" spans="1:11" ht="14.25" hidden="1">
      <c r="A36" s="23" t="s">
        <v>41</v>
      </c>
      <c r="B36" s="24" t="s">
        <v>6</v>
      </c>
      <c r="C36" s="24" t="s">
        <v>17</v>
      </c>
      <c r="D36" s="27"/>
      <c r="E36" s="27"/>
      <c r="F36" s="27"/>
      <c r="G36" s="27"/>
      <c r="H36" s="28"/>
    </row>
    <row r="37" spans="1:11" ht="17.25" hidden="1" customHeight="1" thickBot="1">
      <c r="A37" s="42" t="s">
        <v>18</v>
      </c>
      <c r="B37" s="43" t="s">
        <v>6</v>
      </c>
      <c r="C37" s="43" t="s">
        <v>19</v>
      </c>
      <c r="D37" s="41"/>
      <c r="E37" s="32"/>
      <c r="F37" s="35"/>
      <c r="G37" s="32"/>
      <c r="H37" s="44"/>
    </row>
    <row r="38" spans="1:11" ht="19.5" hidden="1" customHeight="1" thickBot="1">
      <c r="A38" s="45" t="s">
        <v>41</v>
      </c>
      <c r="B38" s="46" t="s">
        <v>6</v>
      </c>
      <c r="C38" s="46" t="s">
        <v>17</v>
      </c>
      <c r="D38" s="27"/>
      <c r="E38" s="32"/>
      <c r="F38" s="33"/>
      <c r="G38" s="27"/>
      <c r="H38" s="48">
        <f>D38+G38</f>
        <v>0</v>
      </c>
      <c r="I38" s="28"/>
      <c r="J38" s="28"/>
      <c r="K38" s="48">
        <f>I38+J38</f>
        <v>0</v>
      </c>
    </row>
    <row r="39" spans="1:11" ht="17.25" hidden="1" customHeight="1">
      <c r="A39" s="45" t="s">
        <v>18</v>
      </c>
      <c r="B39" s="46" t="s">
        <v>6</v>
      </c>
      <c r="C39" s="46" t="s">
        <v>57</v>
      </c>
      <c r="D39" s="27"/>
      <c r="E39" s="32"/>
      <c r="F39" s="38">
        <f>D39+E39</f>
        <v>0</v>
      </c>
      <c r="G39" s="48"/>
      <c r="H39" s="48">
        <f>D39+G39</f>
        <v>0</v>
      </c>
      <c r="I39" s="28"/>
      <c r="J39" s="28"/>
      <c r="K39" s="48">
        <f>I39+J39</f>
        <v>0</v>
      </c>
    </row>
    <row r="40" spans="1:11" ht="17.25" hidden="1" customHeight="1">
      <c r="A40" s="91"/>
      <c r="B40" s="46"/>
      <c r="C40" s="46"/>
      <c r="D40" s="27"/>
      <c r="E40" s="33"/>
      <c r="F40" s="109"/>
      <c r="G40" s="48"/>
      <c r="H40" s="48">
        <f>D40</f>
        <v>0</v>
      </c>
      <c r="I40" s="28">
        <f>I41</f>
        <v>0</v>
      </c>
      <c r="J40" s="28"/>
      <c r="K40" s="48">
        <f>I40</f>
        <v>0</v>
      </c>
    </row>
    <row r="41" spans="1:11" ht="17.25" hidden="1" customHeight="1">
      <c r="A41" s="45"/>
      <c r="B41" s="46"/>
      <c r="C41" s="46"/>
      <c r="D41" s="27"/>
      <c r="E41" s="33"/>
      <c r="F41" s="109"/>
      <c r="G41" s="48"/>
      <c r="H41" s="48">
        <f>D41</f>
        <v>0</v>
      </c>
      <c r="I41" s="28"/>
      <c r="J41" s="28"/>
      <c r="K41" s="48">
        <f>I41</f>
        <v>0</v>
      </c>
    </row>
    <row r="42" spans="1:11" ht="17.25" customHeight="1">
      <c r="A42" s="45" t="s">
        <v>84</v>
      </c>
      <c r="B42" s="46" t="s">
        <v>6</v>
      </c>
      <c r="C42" s="46" t="s">
        <v>32</v>
      </c>
      <c r="D42" s="27">
        <v>729.6</v>
      </c>
      <c r="E42" s="33"/>
      <c r="F42" s="109"/>
      <c r="G42" s="48"/>
      <c r="H42" s="48">
        <v>729.6</v>
      </c>
      <c r="I42" s="28">
        <v>729.6</v>
      </c>
      <c r="J42" s="28"/>
      <c r="K42" s="48">
        <v>729.6</v>
      </c>
    </row>
    <row r="43" spans="1:11" ht="17.25" customHeight="1">
      <c r="A43" s="45" t="s">
        <v>85</v>
      </c>
      <c r="B43" s="46" t="s">
        <v>6</v>
      </c>
      <c r="C43" s="46" t="s">
        <v>12</v>
      </c>
      <c r="D43" s="27">
        <v>729.6</v>
      </c>
      <c r="E43" s="33"/>
      <c r="F43" s="109"/>
      <c r="G43" s="48"/>
      <c r="H43" s="48">
        <v>729.6</v>
      </c>
      <c r="I43" s="28">
        <v>729.6</v>
      </c>
      <c r="J43" s="28"/>
      <c r="K43" s="48">
        <v>729.6</v>
      </c>
    </row>
    <row r="44" spans="1:11" ht="15">
      <c r="A44" s="68" t="s">
        <v>20</v>
      </c>
      <c r="B44" s="69" t="s">
        <v>7</v>
      </c>
      <c r="C44" s="69" t="s">
        <v>32</v>
      </c>
      <c r="D44" s="101">
        <v>40</v>
      </c>
      <c r="E44" s="47" t="e">
        <f>#REF!+E45+E49</f>
        <v>#REF!</v>
      </c>
      <c r="F44" s="47" t="e">
        <f>#REF!+F45+F49</f>
        <v>#REF!</v>
      </c>
      <c r="G44" s="101"/>
      <c r="H44" s="99">
        <v>40</v>
      </c>
      <c r="I44" s="101">
        <v>40</v>
      </c>
      <c r="J44" s="101"/>
      <c r="K44" s="99">
        <v>40</v>
      </c>
    </row>
    <row r="45" spans="1:11" s="12" customFormat="1" ht="15" hidden="1" customHeight="1" thickBot="1">
      <c r="A45" s="45"/>
      <c r="B45" s="46"/>
      <c r="C45" s="46"/>
      <c r="D45" s="102"/>
      <c r="E45" s="61"/>
      <c r="F45" s="38">
        <f>D45+E45</f>
        <v>0</v>
      </c>
      <c r="G45" s="99"/>
      <c r="H45" s="99">
        <f>D45+G45</f>
        <v>0</v>
      </c>
      <c r="I45" s="103"/>
      <c r="J45" s="103"/>
      <c r="K45" s="99">
        <f>I45+J45</f>
        <v>0</v>
      </c>
    </row>
    <row r="46" spans="1:11" ht="26.25" hidden="1" customHeight="1" thickBot="1">
      <c r="A46" s="17" t="s">
        <v>18</v>
      </c>
      <c r="B46" s="9" t="s">
        <v>7</v>
      </c>
      <c r="C46" s="9" t="s">
        <v>6</v>
      </c>
      <c r="D46" s="10"/>
      <c r="E46" s="32"/>
      <c r="F46" s="32"/>
      <c r="G46" s="32"/>
      <c r="H46" s="26"/>
    </row>
    <row r="47" spans="1:11" ht="12.75" hidden="1" customHeight="1" thickBot="1">
      <c r="A47" s="79" t="s">
        <v>33</v>
      </c>
      <c r="B47" s="24" t="s">
        <v>7</v>
      </c>
      <c r="C47" s="24" t="s">
        <v>6</v>
      </c>
      <c r="D47" s="25"/>
      <c r="E47" s="32"/>
      <c r="F47" s="35"/>
      <c r="G47" s="32"/>
      <c r="H47" s="37"/>
    </row>
    <row r="48" spans="1:11" ht="12.75" customHeight="1">
      <c r="A48" s="116" t="s">
        <v>81</v>
      </c>
      <c r="B48" s="24" t="s">
        <v>7</v>
      </c>
      <c r="C48" s="24" t="s">
        <v>10</v>
      </c>
      <c r="D48" s="117">
        <v>10</v>
      </c>
      <c r="E48" s="33"/>
      <c r="F48" s="33"/>
      <c r="G48" s="33"/>
      <c r="H48" s="113" t="s">
        <v>89</v>
      </c>
      <c r="I48" s="118" t="s">
        <v>89</v>
      </c>
      <c r="K48" s="118" t="s">
        <v>89</v>
      </c>
    </row>
    <row r="49" spans="1:11" ht="12.75" customHeight="1">
      <c r="A49" s="67" t="s">
        <v>69</v>
      </c>
      <c r="B49" s="4" t="s">
        <v>7</v>
      </c>
      <c r="C49" s="4" t="s">
        <v>35</v>
      </c>
      <c r="D49" s="100">
        <v>30</v>
      </c>
      <c r="E49" s="33"/>
      <c r="F49" s="33"/>
      <c r="G49" s="100"/>
      <c r="H49" s="99">
        <f>D49+G49</f>
        <v>30</v>
      </c>
      <c r="I49" s="100">
        <v>30</v>
      </c>
      <c r="J49" s="100"/>
      <c r="K49" s="99">
        <f>I49+J49</f>
        <v>30</v>
      </c>
    </row>
    <row r="50" spans="1:11" ht="15.75" hidden="1" thickBot="1">
      <c r="A50" s="68" t="s">
        <v>21</v>
      </c>
      <c r="B50" s="69" t="s">
        <v>8</v>
      </c>
      <c r="C50" s="69" t="s">
        <v>32</v>
      </c>
      <c r="D50" s="47">
        <f>SUBTOTAL(9,D52:D55)</f>
        <v>0</v>
      </c>
      <c r="E50" s="47">
        <f>SUBTOTAL(9,E52:E55)</f>
        <v>0</v>
      </c>
      <c r="F50" s="47">
        <f>SUBTOTAL(9,F52:F55)</f>
        <v>0</v>
      </c>
      <c r="G50" s="47">
        <f>SUBTOTAL(9,G52:G55)</f>
        <v>0</v>
      </c>
      <c r="H50" s="48">
        <f>D50+G50</f>
        <v>0</v>
      </c>
      <c r="I50" s="47">
        <f>SUBTOTAL(9,I52:I55)</f>
        <v>0</v>
      </c>
      <c r="J50" s="47">
        <f>SUBTOTAL(9,J52:J55)</f>
        <v>0</v>
      </c>
      <c r="K50" s="48">
        <f>I50+J50</f>
        <v>0</v>
      </c>
    </row>
    <row r="51" spans="1:11" ht="15" hidden="1" thickBot="1">
      <c r="A51" s="84" t="s">
        <v>22</v>
      </c>
      <c r="B51" s="74" t="s">
        <v>8</v>
      </c>
      <c r="C51" s="74" t="s">
        <v>5</v>
      </c>
      <c r="D51" s="41">
        <v>0</v>
      </c>
      <c r="E51" s="33"/>
      <c r="F51" s="33"/>
      <c r="G51" s="33"/>
    </row>
    <row r="52" spans="1:11" ht="15" hidden="1" thickBot="1">
      <c r="A52" s="67" t="s">
        <v>22</v>
      </c>
      <c r="B52" s="4" t="s">
        <v>8</v>
      </c>
      <c r="C52" s="4" t="s">
        <v>5</v>
      </c>
      <c r="D52" s="27"/>
      <c r="E52" s="59"/>
      <c r="F52" s="38">
        <f>D52+E52</f>
        <v>0</v>
      </c>
      <c r="G52" s="48"/>
      <c r="H52" s="48">
        <f t="shared" ref="H52:H57" si="1">D52+G52</f>
        <v>0</v>
      </c>
      <c r="I52" s="28"/>
      <c r="J52" s="28"/>
      <c r="K52" s="48">
        <f t="shared" ref="K52:K57" si="2">I52+J52</f>
        <v>0</v>
      </c>
    </row>
    <row r="53" spans="1:11" ht="15" hidden="1" thickBot="1">
      <c r="A53" s="67" t="s">
        <v>23</v>
      </c>
      <c r="B53" s="4" t="s">
        <v>8</v>
      </c>
      <c r="C53" s="4" t="s">
        <v>10</v>
      </c>
      <c r="D53" s="27"/>
      <c r="E53" s="59"/>
      <c r="F53" s="38">
        <f>D53+E53</f>
        <v>0</v>
      </c>
      <c r="G53" s="48"/>
      <c r="H53" s="48">
        <f t="shared" si="1"/>
        <v>0</v>
      </c>
      <c r="I53" s="28"/>
      <c r="J53" s="28"/>
      <c r="K53" s="48">
        <f t="shared" si="2"/>
        <v>0</v>
      </c>
    </row>
    <row r="54" spans="1:11" ht="15.75" hidden="1" customHeight="1" thickBot="1">
      <c r="A54" s="67" t="s">
        <v>24</v>
      </c>
      <c r="B54" s="4" t="s">
        <v>8</v>
      </c>
      <c r="C54" s="4" t="s">
        <v>8</v>
      </c>
      <c r="D54" s="27"/>
      <c r="E54" s="59"/>
      <c r="F54" s="38">
        <f>D54+E54</f>
        <v>0</v>
      </c>
      <c r="G54" s="48"/>
      <c r="H54" s="48">
        <f t="shared" si="1"/>
        <v>0</v>
      </c>
      <c r="I54" s="28"/>
      <c r="J54" s="28"/>
      <c r="K54" s="48">
        <f t="shared" si="2"/>
        <v>0</v>
      </c>
    </row>
    <row r="55" spans="1:11" ht="16.149999999999999" hidden="1" customHeight="1" thickBot="1">
      <c r="A55" s="67" t="s">
        <v>37</v>
      </c>
      <c r="B55" s="4" t="s">
        <v>8</v>
      </c>
      <c r="C55" s="4" t="s">
        <v>12</v>
      </c>
      <c r="D55" s="27"/>
      <c r="E55" s="59"/>
      <c r="F55" s="38">
        <f>D55+E55</f>
        <v>0</v>
      </c>
      <c r="G55" s="48"/>
      <c r="H55" s="48">
        <f t="shared" si="1"/>
        <v>0</v>
      </c>
      <c r="I55" s="28"/>
      <c r="J55" s="28"/>
      <c r="K55" s="48">
        <f t="shared" si="2"/>
        <v>0</v>
      </c>
    </row>
    <row r="56" spans="1:11" ht="29.25" customHeight="1" thickBot="1">
      <c r="A56" s="68" t="s">
        <v>25</v>
      </c>
      <c r="B56" s="69" t="s">
        <v>17</v>
      </c>
      <c r="C56" s="69" t="s">
        <v>32</v>
      </c>
      <c r="D56" s="101">
        <v>560.9</v>
      </c>
      <c r="E56" s="47">
        <f>E57+E58+E60+E59</f>
        <v>0</v>
      </c>
      <c r="F56" s="47">
        <f>F57+F58+F60+F59</f>
        <v>0</v>
      </c>
      <c r="G56" s="101">
        <f>G57+G58+G60+G59</f>
        <v>0</v>
      </c>
      <c r="H56" s="99">
        <f t="shared" si="1"/>
        <v>560.9</v>
      </c>
      <c r="I56" s="101">
        <v>570.9</v>
      </c>
      <c r="J56" s="101">
        <f>J57+J58+J60+J59</f>
        <v>0</v>
      </c>
      <c r="K56" s="99">
        <f t="shared" si="2"/>
        <v>570.9</v>
      </c>
    </row>
    <row r="57" spans="1:11" ht="29.25" thickBot="1">
      <c r="A57" s="67" t="s">
        <v>67</v>
      </c>
      <c r="B57" s="4" t="s">
        <v>17</v>
      </c>
      <c r="C57" s="4" t="s">
        <v>5</v>
      </c>
      <c r="D57" s="100">
        <v>560.9</v>
      </c>
      <c r="E57" s="59"/>
      <c r="F57" s="38"/>
      <c r="G57" s="99"/>
      <c r="H57" s="99">
        <f t="shared" si="1"/>
        <v>560.9</v>
      </c>
      <c r="I57" s="100">
        <v>570.9</v>
      </c>
      <c r="J57" s="100"/>
      <c r="K57" s="99">
        <f t="shared" si="2"/>
        <v>570.9</v>
      </c>
    </row>
    <row r="58" spans="1:11" ht="15" hidden="1" thickBot="1">
      <c r="A58" s="17" t="s">
        <v>38</v>
      </c>
      <c r="B58" s="9" t="s">
        <v>17</v>
      </c>
      <c r="C58" s="9" t="s">
        <v>6</v>
      </c>
      <c r="D58" s="41"/>
      <c r="E58" s="32"/>
      <c r="F58" s="32"/>
      <c r="G58" s="32"/>
      <c r="H58" s="44"/>
    </row>
    <row r="59" spans="1:11" ht="15" hidden="1" thickBot="1">
      <c r="A59" s="73" t="s">
        <v>51</v>
      </c>
      <c r="B59" s="74" t="s">
        <v>17</v>
      </c>
      <c r="C59" s="75" t="s">
        <v>6</v>
      </c>
      <c r="D59" s="80"/>
      <c r="E59" s="32"/>
      <c r="F59" s="38"/>
      <c r="G59" s="81"/>
      <c r="H59" s="81">
        <f>D59+G59</f>
        <v>0</v>
      </c>
    </row>
    <row r="60" spans="1:11" ht="29.25" hidden="1" thickBot="1">
      <c r="A60" s="67" t="s">
        <v>49</v>
      </c>
      <c r="B60" s="4" t="s">
        <v>17</v>
      </c>
      <c r="C60" s="4" t="s">
        <v>16</v>
      </c>
      <c r="D60" s="27"/>
      <c r="E60" s="59"/>
      <c r="F60" s="38"/>
      <c r="G60" s="48"/>
      <c r="H60" s="48">
        <f>D60+G60</f>
        <v>0</v>
      </c>
      <c r="I60" s="28"/>
      <c r="J60" s="28"/>
      <c r="K60" s="48">
        <f>I60+J60</f>
        <v>0</v>
      </c>
    </row>
    <row r="61" spans="1:11" ht="15.75" hidden="1" thickBot="1">
      <c r="A61" s="68" t="s">
        <v>61</v>
      </c>
      <c r="B61" s="69" t="s">
        <v>12</v>
      </c>
      <c r="C61" s="69" t="s">
        <v>32</v>
      </c>
      <c r="D61" s="47">
        <f>D62+D64+D65+D66+D67</f>
        <v>0</v>
      </c>
      <c r="E61" s="47">
        <f>E62+E64+E65+E66+E67</f>
        <v>0</v>
      </c>
      <c r="F61" s="47">
        <f>F62+F64+F65+F66+F67</f>
        <v>0</v>
      </c>
      <c r="G61" s="47">
        <f>G62+G64+G65+G66+G67</f>
        <v>0</v>
      </c>
      <c r="H61" s="48">
        <f>D61+G61</f>
        <v>0</v>
      </c>
      <c r="I61" s="47">
        <f>I62+I64+I65+I66+I67</f>
        <v>0</v>
      </c>
      <c r="J61" s="47">
        <f>J62+J64+J65+J66+J67</f>
        <v>0</v>
      </c>
      <c r="K61" s="48">
        <f>I61+J61</f>
        <v>0</v>
      </c>
    </row>
    <row r="62" spans="1:11" ht="15" hidden="1" thickBot="1">
      <c r="A62" s="67" t="s">
        <v>62</v>
      </c>
      <c r="B62" s="4" t="s">
        <v>12</v>
      </c>
      <c r="C62" s="4" t="s">
        <v>5</v>
      </c>
      <c r="D62" s="27"/>
      <c r="E62" s="59"/>
      <c r="F62" s="38"/>
      <c r="G62" s="48"/>
      <c r="H62" s="48">
        <f>D62+G62</f>
        <v>0</v>
      </c>
      <c r="I62" s="28"/>
      <c r="J62" s="28"/>
      <c r="K62" s="48">
        <f>I62+J62</f>
        <v>0</v>
      </c>
    </row>
    <row r="63" spans="1:11" ht="14.25" hidden="1">
      <c r="A63" s="73" t="s">
        <v>26</v>
      </c>
      <c r="B63" s="74" t="s">
        <v>12</v>
      </c>
      <c r="C63" s="74" t="s">
        <v>10</v>
      </c>
      <c r="D63" s="41"/>
      <c r="E63" s="32"/>
      <c r="F63" s="32"/>
      <c r="G63" s="32"/>
      <c r="H63" s="44"/>
    </row>
    <row r="64" spans="1:11" ht="14.25" hidden="1">
      <c r="A64" s="67" t="s">
        <v>63</v>
      </c>
      <c r="B64" s="4" t="s">
        <v>12</v>
      </c>
      <c r="C64" s="4" t="s">
        <v>10</v>
      </c>
      <c r="D64" s="27"/>
      <c r="E64" s="32"/>
      <c r="F64" s="33"/>
      <c r="G64" s="27"/>
      <c r="H64" s="48">
        <f t="shared" ref="H64:H73" si="3">D64+G64</f>
        <v>0</v>
      </c>
      <c r="I64" s="28"/>
      <c r="J64" s="28"/>
      <c r="K64" s="48">
        <f t="shared" ref="K64:K73" si="4">I64+J64</f>
        <v>0</v>
      </c>
    </row>
    <row r="65" spans="1:11" ht="15" hidden="1" thickBot="1">
      <c r="A65" s="67" t="s">
        <v>64</v>
      </c>
      <c r="B65" s="4" t="s">
        <v>12</v>
      </c>
      <c r="C65" s="4" t="s">
        <v>6</v>
      </c>
      <c r="D65" s="27"/>
      <c r="E65" s="32"/>
      <c r="F65" s="33"/>
      <c r="G65" s="27"/>
      <c r="H65" s="48">
        <f t="shared" si="3"/>
        <v>0</v>
      </c>
      <c r="I65" s="28"/>
      <c r="J65" s="28"/>
      <c r="K65" s="48">
        <f t="shared" si="4"/>
        <v>0</v>
      </c>
    </row>
    <row r="66" spans="1:11" ht="15" hidden="1" thickBot="1">
      <c r="A66" s="67" t="s">
        <v>26</v>
      </c>
      <c r="B66" s="4" t="s">
        <v>12</v>
      </c>
      <c r="C66" s="4" t="s">
        <v>17</v>
      </c>
      <c r="D66" s="27"/>
      <c r="E66" s="59"/>
      <c r="F66" s="38"/>
      <c r="G66" s="48"/>
      <c r="H66" s="48">
        <f t="shared" si="3"/>
        <v>0</v>
      </c>
      <c r="I66" s="28"/>
      <c r="J66" s="28"/>
      <c r="K66" s="48">
        <f t="shared" si="4"/>
        <v>0</v>
      </c>
    </row>
    <row r="67" spans="1:11" ht="27.75" hidden="1" customHeight="1">
      <c r="A67" s="67" t="s">
        <v>65</v>
      </c>
      <c r="B67" s="4" t="s">
        <v>12</v>
      </c>
      <c r="C67" s="4" t="s">
        <v>13</v>
      </c>
      <c r="D67" s="27"/>
      <c r="E67" s="32"/>
      <c r="F67" s="38"/>
      <c r="G67" s="48"/>
      <c r="H67" s="48">
        <f t="shared" si="3"/>
        <v>0</v>
      </c>
      <c r="I67" s="28"/>
      <c r="J67" s="28"/>
      <c r="K67" s="48">
        <f t="shared" si="4"/>
        <v>0</v>
      </c>
    </row>
    <row r="68" spans="1:11" ht="15.75" thickBot="1">
      <c r="A68" s="68" t="s">
        <v>27</v>
      </c>
      <c r="B68" s="69" t="s">
        <v>13</v>
      </c>
      <c r="C68" s="69" t="s">
        <v>32</v>
      </c>
      <c r="D68" s="101">
        <v>56.2</v>
      </c>
      <c r="E68" s="47">
        <f>E69+E70+E72+E71+E73</f>
        <v>0</v>
      </c>
      <c r="F68" s="47">
        <f>F69+F70+F72+F71+F73</f>
        <v>0</v>
      </c>
      <c r="G68" s="101">
        <f>G69+G70+G72+G71+G73</f>
        <v>0</v>
      </c>
      <c r="H68" s="99">
        <f t="shared" si="3"/>
        <v>56.2</v>
      </c>
      <c r="I68" s="101">
        <v>56.2</v>
      </c>
      <c r="J68" s="101">
        <f>J69+J70+J72+J71+J73</f>
        <v>0</v>
      </c>
      <c r="K68" s="99">
        <v>56.2</v>
      </c>
    </row>
    <row r="69" spans="1:11" s="12" customFormat="1" ht="29.25" thickBot="1">
      <c r="A69" s="45" t="s">
        <v>79</v>
      </c>
      <c r="B69" s="46" t="s">
        <v>13</v>
      </c>
      <c r="C69" s="46" t="s">
        <v>5</v>
      </c>
      <c r="D69" s="102">
        <v>56.2</v>
      </c>
      <c r="E69" s="61"/>
      <c r="F69" s="38"/>
      <c r="G69" s="99"/>
      <c r="H69" s="99">
        <f t="shared" si="3"/>
        <v>56.2</v>
      </c>
      <c r="I69" s="103">
        <v>56.2</v>
      </c>
      <c r="J69" s="103"/>
      <c r="K69" s="99">
        <f t="shared" si="4"/>
        <v>56.2</v>
      </c>
    </row>
    <row r="70" spans="1:11" ht="15" hidden="1" thickBot="1">
      <c r="A70" s="67" t="s">
        <v>28</v>
      </c>
      <c r="B70" s="4">
        <v>10</v>
      </c>
      <c r="C70" s="4" t="s">
        <v>10</v>
      </c>
      <c r="D70" s="27"/>
      <c r="E70" s="59"/>
      <c r="F70" s="38"/>
      <c r="G70" s="48"/>
      <c r="H70" s="48">
        <f t="shared" si="3"/>
        <v>0</v>
      </c>
      <c r="I70" s="28"/>
      <c r="J70" s="28"/>
      <c r="K70" s="48">
        <f t="shared" si="4"/>
        <v>0</v>
      </c>
    </row>
    <row r="71" spans="1:11" ht="15" hidden="1" thickBot="1">
      <c r="A71" s="67" t="s">
        <v>42</v>
      </c>
      <c r="B71" s="4" t="s">
        <v>13</v>
      </c>
      <c r="C71" s="4" t="s">
        <v>35</v>
      </c>
      <c r="D71" s="27"/>
      <c r="E71" s="59"/>
      <c r="F71" s="38"/>
      <c r="G71" s="48"/>
      <c r="H71" s="48">
        <f t="shared" si="3"/>
        <v>0</v>
      </c>
      <c r="I71" s="28"/>
      <c r="J71" s="28"/>
      <c r="K71" s="48">
        <f t="shared" si="4"/>
        <v>0</v>
      </c>
    </row>
    <row r="72" spans="1:11" ht="14.25" hidden="1" customHeight="1" thickBot="1">
      <c r="A72" s="67" t="s">
        <v>68</v>
      </c>
      <c r="B72" s="4">
        <v>10</v>
      </c>
      <c r="C72" s="4" t="s">
        <v>6</v>
      </c>
      <c r="D72" s="27"/>
      <c r="E72" s="59"/>
      <c r="F72" s="38"/>
      <c r="G72" s="48"/>
      <c r="H72" s="48">
        <f t="shared" si="3"/>
        <v>0</v>
      </c>
      <c r="I72" s="28"/>
      <c r="J72" s="28"/>
      <c r="K72" s="48">
        <f t="shared" si="4"/>
        <v>0</v>
      </c>
    </row>
    <row r="73" spans="1:11" ht="14.25" hidden="1" customHeight="1" thickBot="1">
      <c r="A73" s="67" t="s">
        <v>43</v>
      </c>
      <c r="B73" s="4" t="s">
        <v>13</v>
      </c>
      <c r="C73" s="4" t="s">
        <v>16</v>
      </c>
      <c r="D73" s="27"/>
      <c r="E73" s="59"/>
      <c r="F73" s="38"/>
      <c r="G73" s="48"/>
      <c r="H73" s="48">
        <f t="shared" si="3"/>
        <v>0</v>
      </c>
      <c r="I73" s="28"/>
      <c r="J73" s="28"/>
      <c r="K73" s="48">
        <f t="shared" si="4"/>
        <v>0</v>
      </c>
    </row>
    <row r="74" spans="1:11" ht="15.75" hidden="1" thickBot="1">
      <c r="A74" s="19" t="s">
        <v>29</v>
      </c>
      <c r="B74" s="6">
        <v>11</v>
      </c>
      <c r="C74" s="6">
        <v>0</v>
      </c>
      <c r="D74" s="7">
        <f>D75</f>
        <v>0</v>
      </c>
      <c r="E74" s="36"/>
      <c r="F74" s="36"/>
      <c r="G74" s="36"/>
      <c r="H74" s="26"/>
    </row>
    <row r="75" spans="1:11" ht="15.6" hidden="1" customHeight="1" thickBot="1">
      <c r="A75" s="79" t="s">
        <v>30</v>
      </c>
      <c r="B75" s="24">
        <v>11</v>
      </c>
      <c r="C75" s="24" t="s">
        <v>5</v>
      </c>
      <c r="D75" s="25"/>
      <c r="E75" s="32"/>
      <c r="F75" s="35"/>
      <c r="G75" s="32"/>
      <c r="H75" s="37"/>
    </row>
    <row r="76" spans="1:11" s="2" customFormat="1" ht="15" hidden="1" customHeight="1" thickBot="1">
      <c r="A76" s="91" t="s">
        <v>44</v>
      </c>
      <c r="B76" s="92" t="s">
        <v>19</v>
      </c>
      <c r="C76" s="92" t="s">
        <v>32</v>
      </c>
      <c r="D76" s="48">
        <f>D77+D78</f>
        <v>0</v>
      </c>
      <c r="E76" s="48">
        <f>E77+E78</f>
        <v>282.5</v>
      </c>
      <c r="F76" s="48">
        <f>F77+F78</f>
        <v>282.5</v>
      </c>
      <c r="G76" s="48">
        <f>G77+G78</f>
        <v>0</v>
      </c>
      <c r="H76" s="48">
        <f>D76+G76</f>
        <v>0</v>
      </c>
      <c r="I76" s="48">
        <f>I77+I78</f>
        <v>0</v>
      </c>
      <c r="J76" s="48">
        <f>J77+J78</f>
        <v>0</v>
      </c>
      <c r="K76" s="48">
        <f>I76+J76</f>
        <v>0</v>
      </c>
    </row>
    <row r="77" spans="1:11" ht="12.75" hidden="1" customHeight="1" thickBot="1">
      <c r="A77" s="67" t="s">
        <v>66</v>
      </c>
      <c r="B77" s="4" t="s">
        <v>19</v>
      </c>
      <c r="C77" s="4" t="s">
        <v>5</v>
      </c>
      <c r="D77" s="27"/>
      <c r="E77" s="59"/>
      <c r="F77" s="38"/>
      <c r="G77" s="48"/>
      <c r="H77" s="48">
        <f>D77+G77</f>
        <v>0</v>
      </c>
      <c r="I77" s="28"/>
      <c r="J77" s="28"/>
      <c r="K77" s="48">
        <f>I77+J77</f>
        <v>0</v>
      </c>
    </row>
    <row r="78" spans="1:11" ht="26.25" hidden="1" customHeight="1">
      <c r="A78" s="67" t="s">
        <v>67</v>
      </c>
      <c r="B78" s="4" t="s">
        <v>19</v>
      </c>
      <c r="C78" s="4" t="s">
        <v>35</v>
      </c>
      <c r="D78" s="27"/>
      <c r="E78" s="78">
        <v>282.5</v>
      </c>
      <c r="F78" s="27">
        <v>282.5</v>
      </c>
      <c r="G78" s="27"/>
      <c r="H78" s="48">
        <f>D78+G78</f>
        <v>0</v>
      </c>
      <c r="I78" s="28"/>
      <c r="J78" s="28"/>
      <c r="K78" s="48">
        <f>I78+J78</f>
        <v>0</v>
      </c>
    </row>
    <row r="79" spans="1:11" ht="15">
      <c r="A79" s="68" t="s">
        <v>31</v>
      </c>
      <c r="B79" s="69" t="s">
        <v>32</v>
      </c>
      <c r="C79" s="69" t="s">
        <v>32</v>
      </c>
      <c r="D79" s="101">
        <v>1972.1</v>
      </c>
      <c r="E79" s="47" t="e">
        <f>E13+E32+E44+E50+E56+E61+E68+E74+E26+E76+E28</f>
        <v>#REF!</v>
      </c>
      <c r="F79" s="47" t="e">
        <f>F13+F32+F44+F50+F56+F61+F68+F74+F26+F76+F28</f>
        <v>#REF!</v>
      </c>
      <c r="G79" s="101">
        <f>G13+G32+G44+G50+G56+G61+G68+G74+G26+G76+G28</f>
        <v>0</v>
      </c>
      <c r="H79" s="99">
        <f>D79+G79</f>
        <v>1972.1</v>
      </c>
      <c r="I79" s="101">
        <v>2008.4</v>
      </c>
      <c r="J79" s="101">
        <f>J13+J32+J44+J50+J56+J61+J68+J74+J26+J76+J28</f>
        <v>0</v>
      </c>
      <c r="K79" s="99">
        <f>I79+J79</f>
        <v>2008.4</v>
      </c>
    </row>
    <row r="80" spans="1:11">
      <c r="D80" s="104"/>
      <c r="G80" s="104"/>
      <c r="H80" s="104"/>
      <c r="I80" s="104"/>
      <c r="J80" s="104"/>
      <c r="K80" s="104"/>
    </row>
    <row r="81" spans="11:11">
      <c r="K81" s="93"/>
    </row>
  </sheetData>
  <autoFilter ref="A13:D79">
    <filterColumn colId="3">
      <customFilters and="1">
        <customFilter operator="notEqual" val=" "/>
      </customFilters>
    </filterColumn>
  </autoFilter>
  <mergeCells count="18">
    <mergeCell ref="A1:K1"/>
    <mergeCell ref="A2:K2"/>
    <mergeCell ref="A3:K3"/>
    <mergeCell ref="A4:K4"/>
    <mergeCell ref="K10:K12"/>
    <mergeCell ref="D8:H8"/>
    <mergeCell ref="I8:K8"/>
    <mergeCell ref="I10:I12"/>
    <mergeCell ref="J10:J12"/>
    <mergeCell ref="H10:H12"/>
    <mergeCell ref="D10:D12"/>
    <mergeCell ref="E10:E12"/>
    <mergeCell ref="F10:F12"/>
    <mergeCell ref="A6:H6"/>
    <mergeCell ref="G10:G12"/>
    <mergeCell ref="B8:B12"/>
    <mergeCell ref="C8:C12"/>
    <mergeCell ref="A8:A12"/>
  </mergeCells>
  <phoneticPr fontId="3" type="noConversion"/>
  <pageMargins left="3.937007874015748E-2" right="0.19685039370078741" top="0.19685039370078741" bottom="0.19685039370078741" header="0.51181102362204722" footer="0.51181102362204722"/>
  <pageSetup paperSize="9" scale="80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J81"/>
  <sheetViews>
    <sheetView showZeros="0" zoomScale="80" zoomScaleNormal="80" workbookViewId="0">
      <selection activeCell="I9" sqref="I9"/>
    </sheetView>
  </sheetViews>
  <sheetFormatPr defaultRowHeight="12.75"/>
  <cols>
    <col min="1" max="1" width="60.28515625" customWidth="1"/>
    <col min="2" max="2" width="5.7109375" customWidth="1"/>
    <col min="3" max="3" width="5.5703125" customWidth="1"/>
    <col min="4" max="4" width="10.85546875" customWidth="1"/>
    <col min="5" max="6" width="10.42578125" hidden="1" customWidth="1"/>
    <col min="7" max="7" width="14.85546875" customWidth="1"/>
    <col min="8" max="8" width="12.85546875" customWidth="1"/>
    <col min="10" max="10" width="9.85546875" bestFit="1" customWidth="1"/>
  </cols>
  <sheetData>
    <row r="1" spans="1:8">
      <c r="A1" s="143" t="s">
        <v>73</v>
      </c>
      <c r="B1" s="143"/>
      <c r="C1" s="143"/>
      <c r="D1" s="143"/>
      <c r="E1" s="134"/>
      <c r="F1" s="134"/>
      <c r="G1" s="134"/>
      <c r="H1" s="143"/>
    </row>
    <row r="2" spans="1:8">
      <c r="A2" s="142" t="s">
        <v>80</v>
      </c>
      <c r="B2" s="143"/>
      <c r="C2" s="143"/>
      <c r="D2" s="143"/>
      <c r="E2" s="134"/>
      <c r="F2" s="134"/>
      <c r="G2" s="134"/>
      <c r="H2" s="143"/>
    </row>
    <row r="3" spans="1:8">
      <c r="A3" s="134" t="s">
        <v>39</v>
      </c>
      <c r="B3" s="134"/>
      <c r="C3" s="134"/>
      <c r="D3" s="134"/>
      <c r="E3" s="134"/>
      <c r="F3" s="134"/>
      <c r="G3" s="134"/>
      <c r="H3" s="134"/>
    </row>
    <row r="4" spans="1:8">
      <c r="A4" s="156" t="s">
        <v>91</v>
      </c>
      <c r="B4" s="156"/>
      <c r="C4" s="156"/>
      <c r="D4" s="156"/>
      <c r="E4" s="136"/>
      <c r="F4" s="136"/>
      <c r="G4" s="136"/>
      <c r="H4" s="156"/>
    </row>
    <row r="5" spans="1:8" hidden="1">
      <c r="B5" s="11"/>
      <c r="C5" s="11"/>
      <c r="D5" s="11"/>
      <c r="E5" s="11"/>
      <c r="F5" s="11"/>
      <c r="G5" s="11"/>
    </row>
    <row r="6" spans="1:8" ht="31.5" customHeight="1">
      <c r="A6" s="126" t="s">
        <v>83</v>
      </c>
      <c r="B6" s="126"/>
      <c r="C6" s="126"/>
      <c r="D6" s="126"/>
      <c r="E6" s="126"/>
      <c r="F6" s="126"/>
      <c r="G6" s="126"/>
      <c r="H6" s="126"/>
    </row>
    <row r="7" spans="1:8" ht="12.75" customHeight="1" thickBot="1"/>
    <row r="8" spans="1:8" ht="13.5" hidden="1" customHeight="1" thickBot="1">
      <c r="D8" s="22" t="s">
        <v>0</v>
      </c>
      <c r="E8" s="31"/>
      <c r="F8" s="31"/>
      <c r="G8" s="31"/>
    </row>
    <row r="9" spans="1:8" ht="13.5" customHeight="1" thickBot="1">
      <c r="A9" s="149" t="s">
        <v>1</v>
      </c>
      <c r="B9" s="146" t="s">
        <v>2</v>
      </c>
      <c r="C9" s="146" t="s">
        <v>3</v>
      </c>
      <c r="D9" s="152" t="s">
        <v>58</v>
      </c>
      <c r="E9" s="154" t="s">
        <v>47</v>
      </c>
      <c r="F9" s="123" t="s">
        <v>48</v>
      </c>
      <c r="G9" s="139" t="s">
        <v>59</v>
      </c>
      <c r="H9" s="144" t="s">
        <v>60</v>
      </c>
    </row>
    <row r="10" spans="1:8" ht="15" customHeight="1" thickBot="1">
      <c r="A10" s="150"/>
      <c r="B10" s="147"/>
      <c r="C10" s="147"/>
      <c r="D10" s="153"/>
      <c r="E10" s="155"/>
      <c r="F10" s="124"/>
      <c r="G10" s="140"/>
      <c r="H10" s="144"/>
    </row>
    <row r="11" spans="1:8" ht="62.25" customHeight="1" thickBot="1">
      <c r="A11" s="151"/>
      <c r="B11" s="148"/>
      <c r="C11" s="148"/>
      <c r="D11" s="153"/>
      <c r="E11" s="155"/>
      <c r="F11" s="125"/>
      <c r="G11" s="141"/>
      <c r="H11" s="145"/>
    </row>
    <row r="12" spans="1:8" s="2" customFormat="1" ht="25.5" customHeight="1" thickBot="1">
      <c r="A12" s="15" t="s">
        <v>4</v>
      </c>
      <c r="B12" s="1" t="s">
        <v>5</v>
      </c>
      <c r="C12" s="49">
        <v>0</v>
      </c>
      <c r="D12" s="95">
        <v>516.29999999999995</v>
      </c>
      <c r="E12" s="48">
        <f>E14+E16+E18+E20+E23+E19+E17+E13</f>
        <v>0</v>
      </c>
      <c r="F12" s="48">
        <f>F14+F16+F18+F20+F23+F19+F17+F13</f>
        <v>320.89999999999998</v>
      </c>
      <c r="G12" s="95">
        <f>G14+G16+G18+G20+G23+G19+G17+G13</f>
        <v>0</v>
      </c>
      <c r="H12" s="95">
        <v>516.29999999999995</v>
      </c>
    </row>
    <row r="13" spans="1:8" s="2" customFormat="1" ht="31.5" hidden="1" customHeight="1" thickBot="1">
      <c r="A13" s="71" t="s">
        <v>53</v>
      </c>
      <c r="B13" s="6" t="s">
        <v>5</v>
      </c>
      <c r="C13" s="50" t="s">
        <v>10</v>
      </c>
      <c r="D13" s="48"/>
      <c r="E13" s="39"/>
      <c r="F13" s="38"/>
      <c r="G13" s="48"/>
      <c r="H13" s="48">
        <f t="shared" ref="H13:H20" si="0">D13+G13</f>
        <v>0</v>
      </c>
    </row>
    <row r="14" spans="1:8" s="2" customFormat="1" ht="45" hidden="1" customHeight="1" thickBot="1">
      <c r="A14" s="71" t="s">
        <v>54</v>
      </c>
      <c r="B14" s="8" t="s">
        <v>5</v>
      </c>
      <c r="C14" s="51" t="s">
        <v>35</v>
      </c>
      <c r="D14" s="63"/>
      <c r="E14" s="58"/>
      <c r="F14" s="38">
        <f t="shared" ref="F14:F20" si="1">D14+E14</f>
        <v>0</v>
      </c>
      <c r="G14" s="48"/>
      <c r="H14" s="48">
        <f t="shared" si="0"/>
        <v>0</v>
      </c>
    </row>
    <row r="15" spans="1:8" s="2" customFormat="1" ht="45" customHeight="1" thickBot="1">
      <c r="A15" s="71" t="s">
        <v>53</v>
      </c>
      <c r="B15" s="8" t="s">
        <v>5</v>
      </c>
      <c r="C15" s="51" t="s">
        <v>10</v>
      </c>
      <c r="D15" s="63">
        <v>195.4</v>
      </c>
      <c r="E15" s="58"/>
      <c r="F15" s="38"/>
      <c r="G15" s="48"/>
      <c r="H15" s="48">
        <v>195.4</v>
      </c>
    </row>
    <row r="16" spans="1:8" ht="57" customHeight="1" thickBot="1">
      <c r="A16" s="72" t="s">
        <v>55</v>
      </c>
      <c r="B16" s="4" t="s">
        <v>5</v>
      </c>
      <c r="C16" s="52" t="s">
        <v>6</v>
      </c>
      <c r="D16" s="96">
        <v>316.89999999999998</v>
      </c>
      <c r="E16" s="59"/>
      <c r="F16" s="38">
        <f t="shared" si="1"/>
        <v>316.89999999999998</v>
      </c>
      <c r="G16" s="95"/>
      <c r="H16" s="95">
        <v>316.89999999999998</v>
      </c>
    </row>
    <row r="17" spans="1:8" ht="18" hidden="1" customHeight="1" thickBot="1">
      <c r="A17" s="16" t="s">
        <v>46</v>
      </c>
      <c r="B17" s="4" t="s">
        <v>5</v>
      </c>
      <c r="C17" s="52" t="s">
        <v>7</v>
      </c>
      <c r="D17" s="27"/>
      <c r="E17" s="59"/>
      <c r="F17" s="38">
        <f t="shared" si="1"/>
        <v>0</v>
      </c>
      <c r="G17" s="48"/>
      <c r="H17" s="48">
        <f t="shared" si="0"/>
        <v>0</v>
      </c>
    </row>
    <row r="18" spans="1:8" ht="42.75" hidden="1" customHeight="1" thickBot="1">
      <c r="A18" s="72" t="s">
        <v>56</v>
      </c>
      <c r="B18" s="4" t="s">
        <v>5</v>
      </c>
      <c r="C18" s="52" t="s">
        <v>16</v>
      </c>
      <c r="D18" s="27"/>
      <c r="E18" s="59"/>
      <c r="F18" s="38">
        <f t="shared" si="1"/>
        <v>0</v>
      </c>
      <c r="G18" s="48"/>
      <c r="H18" s="48">
        <f t="shared" si="0"/>
        <v>0</v>
      </c>
    </row>
    <row r="19" spans="1:8" ht="16.5" hidden="1" customHeight="1" thickBot="1">
      <c r="A19" s="16" t="s">
        <v>40</v>
      </c>
      <c r="B19" s="4" t="s">
        <v>5</v>
      </c>
      <c r="C19" s="52" t="s">
        <v>8</v>
      </c>
      <c r="D19" s="27"/>
      <c r="E19" s="59"/>
      <c r="F19" s="38">
        <f t="shared" si="1"/>
        <v>0</v>
      </c>
      <c r="G19" s="48"/>
      <c r="H19" s="48">
        <f t="shared" si="0"/>
        <v>0</v>
      </c>
    </row>
    <row r="20" spans="1:8" ht="17.25" customHeight="1" thickBot="1">
      <c r="A20" s="72" t="s">
        <v>9</v>
      </c>
      <c r="B20" s="4" t="s">
        <v>5</v>
      </c>
      <c r="C20" s="52" t="s">
        <v>19</v>
      </c>
      <c r="D20" s="96">
        <v>2</v>
      </c>
      <c r="E20" s="59"/>
      <c r="F20" s="38">
        <f t="shared" si="1"/>
        <v>2</v>
      </c>
      <c r="G20" s="95"/>
      <c r="H20" s="95">
        <f t="shared" si="0"/>
        <v>2</v>
      </c>
    </row>
    <row r="21" spans="1:8" ht="15" hidden="1" thickBot="1">
      <c r="A21" s="3" t="s">
        <v>11</v>
      </c>
      <c r="B21" s="4" t="s">
        <v>10</v>
      </c>
      <c r="C21" s="4" t="s">
        <v>5</v>
      </c>
      <c r="D21" s="41">
        <v>0</v>
      </c>
      <c r="E21" s="33"/>
      <c r="F21" s="33"/>
      <c r="G21" s="33"/>
    </row>
    <row r="22" spans="1:8" ht="15" hidden="1" thickBot="1">
      <c r="A22" s="85"/>
      <c r="B22" s="9"/>
      <c r="C22" s="53"/>
      <c r="D22" s="115"/>
      <c r="E22" s="33"/>
      <c r="F22" s="33"/>
      <c r="G22" s="33"/>
      <c r="H22" s="114"/>
    </row>
    <row r="23" spans="1:8" ht="18" customHeight="1" thickBot="1">
      <c r="A23" s="71" t="s">
        <v>45</v>
      </c>
      <c r="B23" s="9" t="s">
        <v>5</v>
      </c>
      <c r="C23" s="53" t="s">
        <v>76</v>
      </c>
      <c r="D23" s="96">
        <v>2</v>
      </c>
      <c r="E23" s="59"/>
      <c r="F23" s="38">
        <f>D23+E23</f>
        <v>2</v>
      </c>
      <c r="G23" s="95"/>
      <c r="H23" s="95">
        <v>2</v>
      </c>
    </row>
    <row r="24" spans="1:8" s="2" customFormat="1" ht="30.75" hidden="1" thickBot="1">
      <c r="A24" s="18" t="s">
        <v>34</v>
      </c>
      <c r="B24" s="13" t="s">
        <v>35</v>
      </c>
      <c r="C24" s="13"/>
      <c r="D24" s="14">
        <f>D25</f>
        <v>0</v>
      </c>
      <c r="E24" s="34"/>
      <c r="F24" s="34"/>
      <c r="G24" s="34"/>
      <c r="H24" s="62"/>
    </row>
    <row r="25" spans="1:8" ht="14.25" hidden="1">
      <c r="A25" s="17" t="s">
        <v>36</v>
      </c>
      <c r="B25" s="9" t="s">
        <v>35</v>
      </c>
      <c r="C25" s="9" t="s">
        <v>10</v>
      </c>
      <c r="D25" s="41"/>
      <c r="E25" s="32"/>
      <c r="F25" s="32"/>
      <c r="G25" s="32"/>
      <c r="H25" s="37"/>
    </row>
    <row r="26" spans="1:8" ht="30" hidden="1">
      <c r="A26" s="18" t="s">
        <v>34</v>
      </c>
      <c r="B26" s="9" t="s">
        <v>35</v>
      </c>
      <c r="C26" s="53" t="s">
        <v>32</v>
      </c>
      <c r="D26" s="27">
        <f>D27+D29</f>
        <v>0</v>
      </c>
      <c r="E26" s="60">
        <f>E27+E29</f>
        <v>0</v>
      </c>
      <c r="F26" s="40">
        <f>F27+F29</f>
        <v>0</v>
      </c>
      <c r="G26" s="27"/>
      <c r="H26" s="48">
        <f>D26+G26</f>
        <v>0</v>
      </c>
    </row>
    <row r="27" spans="1:8" ht="15" hidden="1" thickBot="1">
      <c r="A27" s="17" t="s">
        <v>50</v>
      </c>
      <c r="B27" s="9" t="s">
        <v>35</v>
      </c>
      <c r="C27" s="53" t="s">
        <v>10</v>
      </c>
      <c r="D27" s="27"/>
      <c r="E27" s="59"/>
      <c r="F27" s="40">
        <f>D27+E27</f>
        <v>0</v>
      </c>
      <c r="G27" s="27"/>
      <c r="H27" s="48">
        <f>D27+G27</f>
        <v>0</v>
      </c>
    </row>
    <row r="28" spans="1:8" ht="14.25" hidden="1">
      <c r="A28" s="17"/>
      <c r="B28" s="9"/>
      <c r="C28" s="9"/>
      <c r="D28" s="10"/>
      <c r="E28" s="32"/>
      <c r="F28" s="32"/>
      <c r="G28" s="32"/>
      <c r="H28" s="30"/>
    </row>
    <row r="29" spans="1:8" ht="14.25" hidden="1">
      <c r="A29" s="17" t="s">
        <v>52</v>
      </c>
      <c r="B29" s="9" t="s">
        <v>35</v>
      </c>
      <c r="C29" s="9" t="s">
        <v>6</v>
      </c>
      <c r="D29" s="41"/>
      <c r="E29" s="32"/>
      <c r="F29" s="40">
        <f>D29+E29</f>
        <v>0</v>
      </c>
      <c r="G29" s="33"/>
      <c r="H29" s="30"/>
    </row>
    <row r="30" spans="1:8" ht="15">
      <c r="A30" s="19" t="s">
        <v>70</v>
      </c>
      <c r="B30" s="6" t="s">
        <v>10</v>
      </c>
      <c r="C30" s="70" t="s">
        <v>32</v>
      </c>
      <c r="D30" s="97">
        <v>46.7</v>
      </c>
      <c r="E30" s="47">
        <f>E32+E35+E34+E37+E36</f>
        <v>1852</v>
      </c>
      <c r="F30" s="47">
        <f>F32+F35+F34+F37+F36</f>
        <v>1852</v>
      </c>
      <c r="G30" s="97">
        <f>G32+G35+G34+G37+G36</f>
        <v>0</v>
      </c>
      <c r="H30" s="95">
        <v>45</v>
      </c>
    </row>
    <row r="31" spans="1:8" ht="14.25" hidden="1" customHeight="1">
      <c r="A31" s="3" t="s">
        <v>14</v>
      </c>
      <c r="B31" s="4" t="s">
        <v>6</v>
      </c>
      <c r="C31" s="4" t="s">
        <v>6</v>
      </c>
      <c r="D31" s="41">
        <v>0</v>
      </c>
      <c r="E31" s="33"/>
      <c r="F31" s="33"/>
      <c r="G31" s="33"/>
    </row>
    <row r="32" spans="1:8" ht="24" customHeight="1">
      <c r="A32" s="16" t="s">
        <v>71</v>
      </c>
      <c r="B32" s="4" t="s">
        <v>10</v>
      </c>
      <c r="C32" s="52" t="s">
        <v>35</v>
      </c>
      <c r="D32" s="96">
        <v>46.7</v>
      </c>
      <c r="E32" s="27">
        <v>1852</v>
      </c>
      <c r="F32" s="27">
        <v>1852</v>
      </c>
      <c r="G32" s="96"/>
      <c r="H32" s="95">
        <v>46.7</v>
      </c>
    </row>
    <row r="33" spans="1:8" ht="14.25" hidden="1">
      <c r="A33" s="3" t="s">
        <v>15</v>
      </c>
      <c r="B33" s="4" t="s">
        <v>6</v>
      </c>
      <c r="C33" s="4" t="s">
        <v>16</v>
      </c>
      <c r="D33" s="41">
        <v>0</v>
      </c>
      <c r="E33" s="33"/>
      <c r="F33" s="33"/>
      <c r="G33" s="33"/>
    </row>
    <row r="34" spans="1:8" ht="14.25" hidden="1">
      <c r="A34" s="23" t="s">
        <v>41</v>
      </c>
      <c r="B34" s="24" t="s">
        <v>6</v>
      </c>
      <c r="C34" s="24" t="s">
        <v>17</v>
      </c>
      <c r="D34" s="27"/>
      <c r="E34" s="27"/>
      <c r="F34" s="27"/>
      <c r="G34" s="27"/>
      <c r="H34" s="28"/>
    </row>
    <row r="35" spans="1:8" ht="17.25" hidden="1" customHeight="1" thickBot="1">
      <c r="A35" s="42" t="s">
        <v>18</v>
      </c>
      <c r="B35" s="43" t="s">
        <v>6</v>
      </c>
      <c r="C35" s="43" t="s">
        <v>19</v>
      </c>
      <c r="D35" s="41"/>
      <c r="E35" s="32"/>
      <c r="F35" s="35"/>
      <c r="G35" s="32"/>
      <c r="H35" s="44"/>
    </row>
    <row r="36" spans="1:8" ht="19.5" hidden="1" customHeight="1" thickBot="1">
      <c r="A36" s="45" t="s">
        <v>41</v>
      </c>
      <c r="B36" s="46" t="s">
        <v>6</v>
      </c>
      <c r="C36" s="54" t="s">
        <v>17</v>
      </c>
      <c r="D36" s="27"/>
      <c r="E36" s="32"/>
      <c r="F36" s="33"/>
      <c r="G36" s="27"/>
      <c r="H36" s="48">
        <f>D36+G36</f>
        <v>0</v>
      </c>
    </row>
    <row r="37" spans="1:8" ht="17.25" hidden="1" customHeight="1">
      <c r="A37" s="21" t="s">
        <v>18</v>
      </c>
      <c r="B37" s="8" t="s">
        <v>6</v>
      </c>
      <c r="C37" s="55" t="s">
        <v>57</v>
      </c>
      <c r="D37" s="27"/>
      <c r="E37" s="32"/>
      <c r="F37" s="38">
        <f>D37+E37</f>
        <v>0</v>
      </c>
      <c r="G37" s="48"/>
      <c r="H37" s="48">
        <f>D37+G37</f>
        <v>0</v>
      </c>
    </row>
    <row r="38" spans="1:8" ht="17.25" hidden="1" customHeight="1">
      <c r="A38" s="21"/>
      <c r="B38" s="8"/>
      <c r="C38" s="55"/>
      <c r="D38" s="27"/>
      <c r="E38" s="33"/>
      <c r="F38" s="109"/>
      <c r="G38" s="48"/>
      <c r="H38" s="48"/>
    </row>
    <row r="39" spans="1:8" ht="14.25" customHeight="1">
      <c r="A39" s="21" t="s">
        <v>84</v>
      </c>
      <c r="B39" s="8" t="s">
        <v>6</v>
      </c>
      <c r="C39" s="55" t="s">
        <v>32</v>
      </c>
      <c r="D39" s="27">
        <v>729.6</v>
      </c>
      <c r="E39" s="33"/>
      <c r="F39" s="109"/>
      <c r="G39" s="48"/>
      <c r="H39" s="48">
        <v>729.6</v>
      </c>
    </row>
    <row r="40" spans="1:8" ht="18" customHeight="1">
      <c r="A40" s="21" t="s">
        <v>85</v>
      </c>
      <c r="B40" s="8" t="s">
        <v>6</v>
      </c>
      <c r="C40" s="55" t="s">
        <v>12</v>
      </c>
      <c r="D40" s="27">
        <v>729.6</v>
      </c>
      <c r="E40" s="33"/>
      <c r="F40" s="109"/>
      <c r="G40" s="48"/>
      <c r="H40" s="48">
        <v>729.6</v>
      </c>
    </row>
    <row r="41" spans="1:8" ht="3" hidden="1" customHeight="1">
      <c r="A41" s="21"/>
      <c r="B41" s="8"/>
      <c r="C41" s="55"/>
      <c r="D41" s="27"/>
      <c r="E41" s="33"/>
      <c r="F41" s="109"/>
      <c r="G41" s="48"/>
      <c r="H41" s="48"/>
    </row>
    <row r="42" spans="1:8" ht="13.5" customHeight="1" thickBot="1">
      <c r="A42" s="19" t="s">
        <v>20</v>
      </c>
      <c r="B42" s="6" t="s">
        <v>7</v>
      </c>
      <c r="C42" s="56" t="s">
        <v>32</v>
      </c>
      <c r="D42" s="97">
        <v>50</v>
      </c>
      <c r="E42" s="47">
        <f>E44+E46+E47+E48</f>
        <v>0</v>
      </c>
      <c r="F42" s="47">
        <f>F44+F46+F47+F48</f>
        <v>40</v>
      </c>
      <c r="G42" s="97">
        <f>G44+G46+G47+G48+G49</f>
        <v>0</v>
      </c>
      <c r="H42" s="95">
        <v>50</v>
      </c>
    </row>
    <row r="43" spans="1:8" ht="15.75" hidden="1" thickBot="1">
      <c r="A43" s="73" t="s">
        <v>75</v>
      </c>
      <c r="B43" s="105" t="s">
        <v>7</v>
      </c>
      <c r="C43" s="106" t="s">
        <v>5</v>
      </c>
      <c r="D43" s="97"/>
      <c r="E43" s="107"/>
      <c r="F43" s="108"/>
      <c r="G43" s="97"/>
      <c r="H43" s="95"/>
    </row>
    <row r="44" spans="1:8" ht="15" hidden="1" thickBot="1">
      <c r="A44" s="20"/>
      <c r="B44" s="5"/>
      <c r="C44" s="57"/>
      <c r="D44" s="96"/>
      <c r="E44" s="59"/>
      <c r="F44" s="38">
        <f>D44+E44</f>
        <v>0</v>
      </c>
      <c r="G44" s="95"/>
      <c r="H44" s="95"/>
    </row>
    <row r="45" spans="1:8" ht="15" thickBot="1">
      <c r="A45" s="73" t="s">
        <v>81</v>
      </c>
      <c r="B45" s="74" t="s">
        <v>7</v>
      </c>
      <c r="C45" s="75" t="s">
        <v>10</v>
      </c>
      <c r="D45" s="96">
        <v>10</v>
      </c>
      <c r="E45" s="59"/>
      <c r="F45" s="38"/>
      <c r="G45" s="95"/>
      <c r="H45" s="95">
        <v>10</v>
      </c>
    </row>
    <row r="46" spans="1:8" s="12" customFormat="1" ht="15" customHeight="1" thickBot="1">
      <c r="A46" s="21" t="s">
        <v>69</v>
      </c>
      <c r="B46" s="8" t="s">
        <v>7</v>
      </c>
      <c r="C46" s="55" t="s">
        <v>35</v>
      </c>
      <c r="D46" s="98">
        <v>40</v>
      </c>
      <c r="E46" s="61"/>
      <c r="F46" s="38">
        <f>D46+E46</f>
        <v>40</v>
      </c>
      <c r="G46" s="95"/>
      <c r="H46" s="95">
        <v>40</v>
      </c>
    </row>
    <row r="47" spans="1:8" ht="26.25" hidden="1" customHeight="1" thickBot="1">
      <c r="A47" s="16" t="s">
        <v>18</v>
      </c>
      <c r="B47" s="4" t="s">
        <v>7</v>
      </c>
      <c r="C47" s="4" t="s">
        <v>6</v>
      </c>
      <c r="D47" s="10"/>
      <c r="E47" s="32"/>
      <c r="F47" s="32"/>
      <c r="G47" s="32"/>
      <c r="H47" s="26"/>
    </row>
    <row r="48" spans="1:8" ht="12.75" hidden="1" customHeight="1" thickBot="1">
      <c r="A48" s="20" t="s">
        <v>33</v>
      </c>
      <c r="B48" s="5" t="s">
        <v>7</v>
      </c>
      <c r="C48" s="5" t="s">
        <v>6</v>
      </c>
      <c r="D48" s="25"/>
      <c r="E48" s="32"/>
      <c r="F48" s="35"/>
      <c r="G48" s="32"/>
      <c r="H48" s="37"/>
    </row>
    <row r="49" spans="1:8" ht="12.75" hidden="1" customHeight="1">
      <c r="A49" s="73" t="s">
        <v>69</v>
      </c>
      <c r="B49" s="74" t="s">
        <v>7</v>
      </c>
      <c r="C49" s="75" t="s">
        <v>35</v>
      </c>
      <c r="D49" s="27"/>
      <c r="E49" s="33"/>
      <c r="F49" s="33"/>
      <c r="G49" s="27"/>
      <c r="H49" s="76"/>
    </row>
    <row r="50" spans="1:8" ht="12.75" hidden="1" customHeight="1">
      <c r="A50" s="73"/>
      <c r="B50" s="74"/>
      <c r="C50" s="75"/>
      <c r="D50" s="27"/>
      <c r="E50" s="33"/>
      <c r="F50" s="33"/>
      <c r="G50" s="27"/>
      <c r="H50" s="76"/>
    </row>
    <row r="51" spans="1:8" ht="15.75" hidden="1" thickBot="1">
      <c r="A51" s="19" t="s">
        <v>21</v>
      </c>
      <c r="B51" s="6" t="s">
        <v>8</v>
      </c>
      <c r="C51" s="56" t="s">
        <v>32</v>
      </c>
      <c r="D51" s="47">
        <f>SUBTOTAL(9,D53:D56)</f>
        <v>0</v>
      </c>
      <c r="E51" s="47">
        <f>SUBTOTAL(9,E53:E56)</f>
        <v>0</v>
      </c>
      <c r="F51" s="47">
        <f>SUBTOTAL(9,F53:F56)</f>
        <v>0</v>
      </c>
      <c r="G51" s="47">
        <f>SUBTOTAL(9,G53:G56)</f>
        <v>0</v>
      </c>
      <c r="H51" s="48">
        <f>D51+G51</f>
        <v>0</v>
      </c>
    </row>
    <row r="52" spans="1:8" ht="15" hidden="1" thickBot="1">
      <c r="A52" s="3" t="s">
        <v>22</v>
      </c>
      <c r="B52" s="4" t="s">
        <v>8</v>
      </c>
      <c r="C52" s="4" t="s">
        <v>5</v>
      </c>
      <c r="D52" s="41">
        <v>0</v>
      </c>
      <c r="E52" s="33"/>
      <c r="F52" s="33"/>
      <c r="G52" s="33"/>
    </row>
    <row r="53" spans="1:8" ht="15" hidden="1" thickBot="1">
      <c r="A53" s="16" t="s">
        <v>22</v>
      </c>
      <c r="B53" s="4" t="s">
        <v>8</v>
      </c>
      <c r="C53" s="52" t="s">
        <v>5</v>
      </c>
      <c r="D53" s="27"/>
      <c r="E53" s="59"/>
      <c r="F53" s="38">
        <f>D53+E53</f>
        <v>0</v>
      </c>
      <c r="G53" s="48"/>
      <c r="H53" s="48">
        <f t="shared" ref="H53:H58" si="2">D53+G53</f>
        <v>0</v>
      </c>
    </row>
    <row r="54" spans="1:8" ht="15" hidden="1" thickBot="1">
      <c r="A54" s="16" t="s">
        <v>23</v>
      </c>
      <c r="B54" s="4" t="s">
        <v>8</v>
      </c>
      <c r="C54" s="52" t="s">
        <v>10</v>
      </c>
      <c r="D54" s="27"/>
      <c r="E54" s="59"/>
      <c r="F54" s="38">
        <f>D54+E54</f>
        <v>0</v>
      </c>
      <c r="G54" s="48"/>
      <c r="H54" s="48">
        <f t="shared" si="2"/>
        <v>0</v>
      </c>
    </row>
    <row r="55" spans="1:8" ht="15.75" hidden="1" customHeight="1" thickBot="1">
      <c r="A55" s="16" t="s">
        <v>24</v>
      </c>
      <c r="B55" s="4" t="s">
        <v>8</v>
      </c>
      <c r="C55" s="52" t="s">
        <v>8</v>
      </c>
      <c r="D55" s="27"/>
      <c r="E55" s="59"/>
      <c r="F55" s="38">
        <f>D55+E55</f>
        <v>0</v>
      </c>
      <c r="G55" s="48"/>
      <c r="H55" s="48">
        <f t="shared" si="2"/>
        <v>0</v>
      </c>
    </row>
    <row r="56" spans="1:8" ht="16.149999999999999" hidden="1" customHeight="1" thickBot="1">
      <c r="A56" s="17" t="s">
        <v>37</v>
      </c>
      <c r="B56" s="9" t="s">
        <v>8</v>
      </c>
      <c r="C56" s="53" t="s">
        <v>12</v>
      </c>
      <c r="D56" s="27"/>
      <c r="E56" s="59"/>
      <c r="F56" s="38">
        <f>D56+E56</f>
        <v>0</v>
      </c>
      <c r="G56" s="48"/>
      <c r="H56" s="48">
        <f t="shared" si="2"/>
        <v>0</v>
      </c>
    </row>
    <row r="57" spans="1:8" ht="29.25" customHeight="1" thickBot="1">
      <c r="A57" s="19" t="s">
        <v>77</v>
      </c>
      <c r="B57" s="6" t="s">
        <v>17</v>
      </c>
      <c r="C57" s="56" t="s">
        <v>32</v>
      </c>
      <c r="D57" s="97">
        <v>529.79999999999995</v>
      </c>
      <c r="E57" s="47" t="e">
        <f>E58+E59+#REF!+E60</f>
        <v>#REF!</v>
      </c>
      <c r="F57" s="47" t="e">
        <f>F58+F59+#REF!+F60</f>
        <v>#REF!</v>
      </c>
      <c r="G57" s="97"/>
      <c r="H57" s="95">
        <f t="shared" si="2"/>
        <v>529.79999999999995</v>
      </c>
    </row>
    <row r="58" spans="1:8" ht="15" thickBot="1">
      <c r="A58" s="16" t="s">
        <v>78</v>
      </c>
      <c r="B58" s="4" t="s">
        <v>17</v>
      </c>
      <c r="C58" s="52" t="s">
        <v>5</v>
      </c>
      <c r="D58" s="96">
        <v>529.79999999999995</v>
      </c>
      <c r="E58" s="59"/>
      <c r="F58" s="38"/>
      <c r="G58" s="95"/>
      <c r="H58" s="95">
        <f t="shared" si="2"/>
        <v>529.79999999999995</v>
      </c>
    </row>
    <row r="59" spans="1:8" ht="15" hidden="1" thickBot="1">
      <c r="A59" s="17" t="s">
        <v>38</v>
      </c>
      <c r="B59" s="9" t="s">
        <v>17</v>
      </c>
      <c r="C59" s="9" t="s">
        <v>6</v>
      </c>
      <c r="D59" s="41"/>
      <c r="E59" s="32"/>
      <c r="F59" s="32"/>
      <c r="G59" s="32"/>
      <c r="H59" s="44"/>
    </row>
    <row r="60" spans="1:8" ht="15" hidden="1" thickBot="1">
      <c r="A60" s="17" t="s">
        <v>51</v>
      </c>
      <c r="B60" s="9" t="s">
        <v>17</v>
      </c>
      <c r="C60" s="53" t="s">
        <v>6</v>
      </c>
      <c r="D60" s="27"/>
      <c r="E60" s="32"/>
      <c r="F60" s="38"/>
      <c r="G60" s="48"/>
      <c r="H60" s="48">
        <f>D60+G60</f>
        <v>0</v>
      </c>
    </row>
    <row r="61" spans="1:8" ht="15.75" hidden="1" thickBot="1">
      <c r="A61" s="19" t="s">
        <v>61</v>
      </c>
      <c r="B61" s="6" t="s">
        <v>12</v>
      </c>
      <c r="C61" s="56" t="s">
        <v>32</v>
      </c>
      <c r="D61" s="47">
        <f>D62+D64+D65+D66+D67</f>
        <v>0</v>
      </c>
      <c r="E61" s="47">
        <f>E62+E64+E65+E66+E67</f>
        <v>0</v>
      </c>
      <c r="F61" s="47">
        <f>F62+F64+F65+F66+F67</f>
        <v>0</v>
      </c>
      <c r="G61" s="47">
        <f>G62+G64+G65+G66+G67</f>
        <v>0</v>
      </c>
      <c r="H61" s="48">
        <f>D61+G61</f>
        <v>0</v>
      </c>
    </row>
    <row r="62" spans="1:8" ht="15" hidden="1" thickBot="1">
      <c r="A62" s="16" t="s">
        <v>62</v>
      </c>
      <c r="B62" s="4" t="s">
        <v>12</v>
      </c>
      <c r="C62" s="52" t="s">
        <v>5</v>
      </c>
      <c r="D62" s="27"/>
      <c r="E62" s="59"/>
      <c r="F62" s="38"/>
      <c r="G62" s="48"/>
      <c r="H62" s="48">
        <f>D62+G62</f>
        <v>0</v>
      </c>
    </row>
    <row r="63" spans="1:8" ht="14.25" hidden="1">
      <c r="A63" s="16" t="s">
        <v>26</v>
      </c>
      <c r="B63" s="4" t="s">
        <v>12</v>
      </c>
      <c r="C63" s="4" t="s">
        <v>10</v>
      </c>
      <c r="D63" s="41"/>
      <c r="E63" s="32"/>
      <c r="F63" s="32"/>
      <c r="G63" s="32"/>
      <c r="H63" s="44"/>
    </row>
    <row r="64" spans="1:8" ht="14.25" hidden="1">
      <c r="A64" s="17" t="s">
        <v>63</v>
      </c>
      <c r="B64" s="9" t="s">
        <v>12</v>
      </c>
      <c r="C64" s="53" t="s">
        <v>10</v>
      </c>
      <c r="D64" s="27"/>
      <c r="E64" s="32"/>
      <c r="F64" s="33"/>
      <c r="G64" s="27"/>
      <c r="H64" s="48">
        <f t="shared" ref="H64:H73" si="3">D64+G64</f>
        <v>0</v>
      </c>
    </row>
    <row r="65" spans="1:10" ht="15" hidden="1" thickBot="1">
      <c r="A65" s="17" t="s">
        <v>64</v>
      </c>
      <c r="B65" s="9" t="s">
        <v>12</v>
      </c>
      <c r="C65" s="53" t="s">
        <v>6</v>
      </c>
      <c r="D65" s="27"/>
      <c r="E65" s="32"/>
      <c r="F65" s="33"/>
      <c r="G65" s="27"/>
      <c r="H65" s="48">
        <f t="shared" si="3"/>
        <v>0</v>
      </c>
    </row>
    <row r="66" spans="1:10" ht="15" hidden="1" thickBot="1">
      <c r="A66" s="17" t="s">
        <v>26</v>
      </c>
      <c r="B66" s="9" t="s">
        <v>12</v>
      </c>
      <c r="C66" s="53" t="s">
        <v>17</v>
      </c>
      <c r="D66" s="27"/>
      <c r="E66" s="59"/>
      <c r="F66" s="38"/>
      <c r="G66" s="48"/>
      <c r="H66" s="48">
        <f t="shared" si="3"/>
        <v>0</v>
      </c>
    </row>
    <row r="67" spans="1:10" ht="27.75" hidden="1" customHeight="1">
      <c r="A67" s="17" t="s">
        <v>65</v>
      </c>
      <c r="B67" s="9" t="s">
        <v>12</v>
      </c>
      <c r="C67" s="53" t="s">
        <v>13</v>
      </c>
      <c r="D67" s="27"/>
      <c r="E67" s="32"/>
      <c r="F67" s="38"/>
      <c r="G67" s="48"/>
      <c r="H67" s="48">
        <f t="shared" si="3"/>
        <v>0</v>
      </c>
    </row>
    <row r="68" spans="1:10" ht="15.75" thickBot="1">
      <c r="A68" s="19" t="s">
        <v>27</v>
      </c>
      <c r="B68" s="6" t="s">
        <v>13</v>
      </c>
      <c r="C68" s="56" t="s">
        <v>32</v>
      </c>
      <c r="D68" s="97">
        <v>55.5</v>
      </c>
      <c r="E68" s="47">
        <f>E69+E70+E72+E71+E73</f>
        <v>0</v>
      </c>
      <c r="F68" s="47">
        <f>F69+F70+F72+F71+F73</f>
        <v>0</v>
      </c>
      <c r="G68" s="97">
        <f>G69+G70+G72+G71+G73</f>
        <v>0</v>
      </c>
      <c r="H68" s="95">
        <f t="shared" si="3"/>
        <v>55.5</v>
      </c>
    </row>
    <row r="69" spans="1:10" s="12" customFormat="1" ht="29.25" thickBot="1">
      <c r="A69" s="21" t="s">
        <v>79</v>
      </c>
      <c r="B69" s="8" t="s">
        <v>13</v>
      </c>
      <c r="C69" s="55" t="s">
        <v>5</v>
      </c>
      <c r="D69" s="98">
        <v>55.5</v>
      </c>
      <c r="E69" s="61"/>
      <c r="F69" s="38"/>
      <c r="G69" s="95"/>
      <c r="H69" s="95">
        <f t="shared" si="3"/>
        <v>55.5</v>
      </c>
    </row>
    <row r="70" spans="1:10" ht="15" hidden="1" thickBot="1">
      <c r="A70" s="16" t="s">
        <v>28</v>
      </c>
      <c r="B70" s="4">
        <v>10</v>
      </c>
      <c r="C70" s="52" t="s">
        <v>10</v>
      </c>
      <c r="D70" s="27"/>
      <c r="E70" s="59"/>
      <c r="F70" s="38"/>
      <c r="G70" s="48"/>
      <c r="H70" s="48">
        <f t="shared" si="3"/>
        <v>0</v>
      </c>
    </row>
    <row r="71" spans="1:10" ht="15" hidden="1" thickBot="1">
      <c r="A71" s="16" t="s">
        <v>42</v>
      </c>
      <c r="B71" s="4" t="s">
        <v>13</v>
      </c>
      <c r="C71" s="52" t="s">
        <v>35</v>
      </c>
      <c r="D71" s="27"/>
      <c r="E71" s="59"/>
      <c r="F71" s="38"/>
      <c r="G71" s="48"/>
      <c r="H71" s="48">
        <f t="shared" si="3"/>
        <v>0</v>
      </c>
    </row>
    <row r="72" spans="1:10" ht="14.25" hidden="1" customHeight="1" thickBot="1">
      <c r="A72" s="16" t="s">
        <v>68</v>
      </c>
      <c r="B72" s="4">
        <v>10</v>
      </c>
      <c r="C72" s="52" t="s">
        <v>6</v>
      </c>
      <c r="D72" s="27"/>
      <c r="E72" s="59"/>
      <c r="F72" s="38"/>
      <c r="G72" s="48"/>
      <c r="H72" s="48">
        <f t="shared" si="3"/>
        <v>0</v>
      </c>
    </row>
    <row r="73" spans="1:10" ht="14.25" hidden="1" customHeight="1" thickBot="1">
      <c r="A73" s="17" t="s">
        <v>43</v>
      </c>
      <c r="B73" s="9" t="s">
        <v>13</v>
      </c>
      <c r="C73" s="53" t="s">
        <v>16</v>
      </c>
      <c r="D73" s="27"/>
      <c r="E73" s="59"/>
      <c r="F73" s="38"/>
      <c r="G73" s="48"/>
      <c r="H73" s="48">
        <f t="shared" si="3"/>
        <v>0</v>
      </c>
    </row>
    <row r="74" spans="1:10" ht="15.75" hidden="1" thickBot="1">
      <c r="A74" s="19" t="s">
        <v>29</v>
      </c>
      <c r="B74" s="6">
        <v>11</v>
      </c>
      <c r="C74" s="6">
        <v>0</v>
      </c>
      <c r="D74" s="7">
        <f>D75</f>
        <v>0</v>
      </c>
      <c r="E74" s="36"/>
      <c r="F74" s="36"/>
      <c r="G74" s="36"/>
      <c r="H74" s="26"/>
    </row>
    <row r="75" spans="1:10" ht="15.6" hidden="1" customHeight="1" thickBot="1">
      <c r="A75" s="20" t="s">
        <v>30</v>
      </c>
      <c r="B75" s="5">
        <v>11</v>
      </c>
      <c r="C75" s="5" t="s">
        <v>5</v>
      </c>
      <c r="D75" s="25"/>
      <c r="E75" s="32"/>
      <c r="F75" s="35"/>
      <c r="G75" s="32"/>
      <c r="H75" s="37"/>
    </row>
    <row r="76" spans="1:10" s="2" customFormat="1" ht="15" hidden="1" customHeight="1" thickBot="1">
      <c r="A76" s="64" t="s">
        <v>44</v>
      </c>
      <c r="B76" s="65" t="s">
        <v>19</v>
      </c>
      <c r="C76" s="66" t="s">
        <v>32</v>
      </c>
      <c r="D76" s="48">
        <f>D77+D78</f>
        <v>0</v>
      </c>
      <c r="E76" s="48">
        <f>E77+E78</f>
        <v>282.5</v>
      </c>
      <c r="F76" s="48">
        <f>F77+F78</f>
        <v>282.5</v>
      </c>
      <c r="G76" s="48">
        <f>G77+G78</f>
        <v>0</v>
      </c>
      <c r="H76" s="48">
        <f>D76+G76</f>
        <v>0</v>
      </c>
      <c r="J76" s="29"/>
    </row>
    <row r="77" spans="1:10" ht="12.75" hidden="1" customHeight="1" thickBot="1">
      <c r="A77" s="67" t="s">
        <v>66</v>
      </c>
      <c r="B77" s="4" t="s">
        <v>19</v>
      </c>
      <c r="C77" s="4" t="s">
        <v>5</v>
      </c>
      <c r="D77" s="27"/>
      <c r="E77" s="59"/>
      <c r="F77" s="38"/>
      <c r="G77" s="48"/>
      <c r="H77" s="48">
        <f>D77+G77</f>
        <v>0</v>
      </c>
    </row>
    <row r="78" spans="1:10" ht="26.25" hidden="1" customHeight="1">
      <c r="A78" s="67" t="s">
        <v>67</v>
      </c>
      <c r="B78" s="4" t="s">
        <v>19</v>
      </c>
      <c r="C78" s="4" t="s">
        <v>35</v>
      </c>
      <c r="D78" s="27"/>
      <c r="E78" s="27">
        <v>282.5</v>
      </c>
      <c r="F78" s="27">
        <v>282.5</v>
      </c>
      <c r="G78" s="27"/>
      <c r="H78" s="48">
        <f>D78+G78</f>
        <v>0</v>
      </c>
    </row>
    <row r="79" spans="1:10" ht="15">
      <c r="A79" s="68" t="s">
        <v>31</v>
      </c>
      <c r="B79" s="69" t="s">
        <v>32</v>
      </c>
      <c r="C79" s="69" t="s">
        <v>32</v>
      </c>
      <c r="D79" s="97">
        <v>1205.2</v>
      </c>
      <c r="E79" s="47" t="e">
        <f>E12+E30+E42+E51+E57+E61+E68+E74+E24+E76+E26</f>
        <v>#REF!</v>
      </c>
      <c r="F79" s="47" t="e">
        <f>F12+F30+F42+F51+F57+F61+F68+F74+F24+F76+F26</f>
        <v>#REF!</v>
      </c>
      <c r="G79" s="97"/>
      <c r="H79" s="95">
        <f>D79+G79</f>
        <v>1205.2</v>
      </c>
    </row>
    <row r="81" spans="8:8">
      <c r="H81" s="93"/>
    </row>
  </sheetData>
  <autoFilter ref="A12:D79">
    <filterColumn colId="3">
      <customFilters and="1">
        <customFilter operator="notEqual" val=" "/>
      </customFilters>
    </filterColumn>
  </autoFilter>
  <mergeCells count="13">
    <mergeCell ref="F9:F11"/>
    <mergeCell ref="A4:H4"/>
    <mergeCell ref="A6:H6"/>
    <mergeCell ref="G9:G11"/>
    <mergeCell ref="A2:H2"/>
    <mergeCell ref="A3:H3"/>
    <mergeCell ref="A1:H1"/>
    <mergeCell ref="H9:H11"/>
    <mergeCell ref="B9:B11"/>
    <mergeCell ref="C9:C11"/>
    <mergeCell ref="A9:A11"/>
    <mergeCell ref="D9:D11"/>
    <mergeCell ref="E9:E11"/>
  </mergeCells>
  <phoneticPr fontId="3" type="noConversion"/>
  <pageMargins left="3.937007874015748E-2" right="0.19685039370078741" top="0.19685039370078741" bottom="0.19685039370078741" header="0.51181102362204722" footer="0.51181102362204722"/>
  <pageSetup paperSize="9" scale="85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Воро.2016 2017</vt:lpstr>
      <vt:lpstr>Воро.2015</vt:lpstr>
      <vt:lpstr>Воро.2015!Заголовки_для_печати</vt:lpstr>
      <vt:lpstr>'Воро.2016 2017'!Заголовки_для_печати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Admin</cp:lastModifiedBy>
  <cp:lastPrinted>2014-12-18T09:39:52Z</cp:lastPrinted>
  <dcterms:created xsi:type="dcterms:W3CDTF">2004-10-22T12:41:04Z</dcterms:created>
  <dcterms:modified xsi:type="dcterms:W3CDTF">2014-12-23T04:59:50Z</dcterms:modified>
</cp:coreProperties>
</file>