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600" yWindow="495" windowWidth="12390" windowHeight="8445"/>
  </bookViews>
  <sheets>
    <sheet name=" 2013 вед.струк" sheetId="26" r:id="rId1"/>
  </sheets>
  <definedNames>
    <definedName name="_xlnm._FilterDatabase" localSheetId="0" hidden="1">' 2013 вед.струк'!$A$14:$G$275</definedName>
    <definedName name="_xlnm.Print_Titles" localSheetId="0">' 2013 вед.струк'!$10:$12</definedName>
  </definedNames>
  <calcPr calcId="125725"/>
</workbook>
</file>

<file path=xl/calcChain.xml><?xml version="1.0" encoding="utf-8"?>
<calcChain xmlns="http://schemas.openxmlformats.org/spreadsheetml/2006/main">
  <c r="M14" i="26"/>
  <c r="M276" s="1"/>
  <c r="M111"/>
  <c r="M110"/>
  <c r="N111"/>
  <c r="N113"/>
  <c r="N112"/>
  <c r="N116"/>
  <c r="N117"/>
  <c r="N110"/>
  <c r="G14"/>
  <c r="G276" s="1"/>
  <c r="N28"/>
  <c r="N27"/>
  <c r="N26"/>
  <c r="N25"/>
  <c r="N14" s="1"/>
  <c r="N276" s="1"/>
  <c r="N222"/>
  <c r="N221"/>
  <c r="N220"/>
  <c r="N219"/>
  <c r="N218"/>
  <c r="N217"/>
  <c r="N153"/>
  <c r="N152"/>
  <c r="N151"/>
  <c r="N115"/>
  <c r="N114"/>
  <c r="N88"/>
  <c r="N32"/>
  <c r="N31"/>
  <c r="N30"/>
  <c r="N29"/>
  <c r="L275"/>
  <c r="K274"/>
  <c r="K271" s="1"/>
  <c r="I274"/>
  <c r="H274"/>
  <c r="L273"/>
  <c r="I273"/>
  <c r="I272" s="1"/>
  <c r="I271" s="1"/>
  <c r="I270" s="1"/>
  <c r="K272"/>
  <c r="L272"/>
  <c r="H272"/>
  <c r="H271" s="1"/>
  <c r="H270" s="1"/>
  <c r="L269"/>
  <c r="L268"/>
  <c r="L267"/>
  <c r="K266"/>
  <c r="L266" s="1"/>
  <c r="I266"/>
  <c r="H266"/>
  <c r="H265"/>
  <c r="H264" s="1"/>
  <c r="K265"/>
  <c r="L265" s="1"/>
  <c r="I265"/>
  <c r="I264" s="1"/>
  <c r="L263"/>
  <c r="L262"/>
  <c r="L261"/>
  <c r="L260"/>
  <c r="L259"/>
  <c r="K258"/>
  <c r="K257" s="1"/>
  <c r="I258"/>
  <c r="H258"/>
  <c r="H257"/>
  <c r="H256" s="1"/>
  <c r="I257"/>
  <c r="I256" s="1"/>
  <c r="L255"/>
  <c r="L254"/>
  <c r="L253"/>
  <c r="L252"/>
  <c r="L251"/>
  <c r="L250"/>
  <c r="L249"/>
  <c r="L248"/>
  <c r="L247"/>
  <c r="I247"/>
  <c r="I246"/>
  <c r="I245" s="1"/>
  <c r="K246"/>
  <c r="K245" s="1"/>
  <c r="L245" s="1"/>
  <c r="H246"/>
  <c r="H245" s="1"/>
  <c r="L244"/>
  <c r="L243"/>
  <c r="I243"/>
  <c r="I242" s="1"/>
  <c r="I241" s="1"/>
  <c r="K242"/>
  <c r="L242"/>
  <c r="H242"/>
  <c r="H241"/>
  <c r="L240"/>
  <c r="L239"/>
  <c r="K238"/>
  <c r="L238"/>
  <c r="K236"/>
  <c r="K229"/>
  <c r="L229" s="1"/>
  <c r="I238"/>
  <c r="H238"/>
  <c r="L237"/>
  <c r="I236"/>
  <c r="I229"/>
  <c r="H236"/>
  <c r="H229"/>
  <c r="L228"/>
  <c r="L227"/>
  <c r="I227"/>
  <c r="L226"/>
  <c r="I226"/>
  <c r="K225"/>
  <c r="L225" s="1"/>
  <c r="I225"/>
  <c r="I224" s="1"/>
  <c r="I223" s="1"/>
  <c r="H225"/>
  <c r="H224"/>
  <c r="H223" s="1"/>
  <c r="L222"/>
  <c r="L221"/>
  <c r="I221"/>
  <c r="I219"/>
  <c r="I218" s="1"/>
  <c r="I217" s="1"/>
  <c r="L220"/>
  <c r="K219"/>
  <c r="K218" s="1"/>
  <c r="L219"/>
  <c r="H219"/>
  <c r="H218"/>
  <c r="L216"/>
  <c r="I216"/>
  <c r="L215"/>
  <c r="H215"/>
  <c r="I215" s="1"/>
  <c r="L214"/>
  <c r="I214"/>
  <c r="I213"/>
  <c r="L213"/>
  <c r="H213"/>
  <c r="L212"/>
  <c r="L211"/>
  <c r="I211"/>
  <c r="L210"/>
  <c r="H210"/>
  <c r="I210"/>
  <c r="L209"/>
  <c r="L208"/>
  <c r="I208"/>
  <c r="L207"/>
  <c r="L206"/>
  <c r="L205"/>
  <c r="L204"/>
  <c r="L199"/>
  <c r="L198"/>
  <c r="L197"/>
  <c r="L196"/>
  <c r="L195"/>
  <c r="L194"/>
  <c r="L193"/>
  <c r="L192"/>
  <c r="L191"/>
  <c r="L190"/>
  <c r="L189"/>
  <c r="L188"/>
  <c r="L187"/>
  <c r="L186"/>
  <c r="L181"/>
  <c r="I181"/>
  <c r="L180"/>
  <c r="H180"/>
  <c r="I180"/>
  <c r="L179"/>
  <c r="L178"/>
  <c r="K177"/>
  <c r="L177"/>
  <c r="I177"/>
  <c r="I176"/>
  <c r="H174"/>
  <c r="I174"/>
  <c r="I173" s="1"/>
  <c r="H209"/>
  <c r="I209" s="1"/>
  <c r="H177"/>
  <c r="H176" s="1"/>
  <c r="H173" s="1"/>
  <c r="H172" s="1"/>
  <c r="K176"/>
  <c r="L176"/>
  <c r="L175"/>
  <c r="I175"/>
  <c r="L174"/>
  <c r="K164"/>
  <c r="K163" s="1"/>
  <c r="I164"/>
  <c r="H164"/>
  <c r="I163"/>
  <c r="H163"/>
  <c r="L162"/>
  <c r="I162"/>
  <c r="I161" s="1"/>
  <c r="I160" s="1"/>
  <c r="L161"/>
  <c r="H161"/>
  <c r="H160"/>
  <c r="L160"/>
  <c r="L159"/>
  <c r="I159"/>
  <c r="L158"/>
  <c r="I158"/>
  <c r="L157"/>
  <c r="I157"/>
  <c r="L156"/>
  <c r="L155"/>
  <c r="L154"/>
  <c r="L153"/>
  <c r="I152"/>
  <c r="H152"/>
  <c r="H151" s="1"/>
  <c r="L148"/>
  <c r="L147"/>
  <c r="I147"/>
  <c r="L146"/>
  <c r="H146"/>
  <c r="H144"/>
  <c r="H143" s="1"/>
  <c r="I146"/>
  <c r="L145"/>
  <c r="I145"/>
  <c r="I144" s="1"/>
  <c r="I143" s="1"/>
  <c r="K144"/>
  <c r="L144"/>
  <c r="K143"/>
  <c r="L143"/>
  <c r="L142"/>
  <c r="L141"/>
  <c r="I141"/>
  <c r="L140"/>
  <c r="I140"/>
  <c r="L139"/>
  <c r="L138"/>
  <c r="I138"/>
  <c r="L137"/>
  <c r="H137"/>
  <c r="I137" s="1"/>
  <c r="L136"/>
  <c r="L135"/>
  <c r="L134"/>
  <c r="L133"/>
  <c r="L132"/>
  <c r="L131"/>
  <c r="L130"/>
  <c r="L129"/>
  <c r="I129"/>
  <c r="I128" s="1"/>
  <c r="I127" s="1"/>
  <c r="K128"/>
  <c r="K127"/>
  <c r="J128"/>
  <c r="L128"/>
  <c r="H128"/>
  <c r="H127"/>
  <c r="H124"/>
  <c r="L126"/>
  <c r="L125"/>
  <c r="I125"/>
  <c r="I124" s="1"/>
  <c r="I123" s="1"/>
  <c r="K124"/>
  <c r="L124"/>
  <c r="J123"/>
  <c r="L122"/>
  <c r="L121"/>
  <c r="I121"/>
  <c r="I120" s="1"/>
  <c r="I119" s="1"/>
  <c r="I118" s="1"/>
  <c r="K120"/>
  <c r="L120" s="1"/>
  <c r="H120"/>
  <c r="H119" s="1"/>
  <c r="H136"/>
  <c r="L117"/>
  <c r="J116"/>
  <c r="K116"/>
  <c r="L116"/>
  <c r="I116"/>
  <c r="H116"/>
  <c r="L115"/>
  <c r="K114"/>
  <c r="J114"/>
  <c r="L114"/>
  <c r="I114"/>
  <c r="H114"/>
  <c r="L113"/>
  <c r="J112"/>
  <c r="K112"/>
  <c r="L112"/>
  <c r="I112"/>
  <c r="H112"/>
  <c r="L111"/>
  <c r="K110"/>
  <c r="J110"/>
  <c r="L110"/>
  <c r="I110"/>
  <c r="H110"/>
  <c r="L109"/>
  <c r="L108"/>
  <c r="L107"/>
  <c r="L106"/>
  <c r="L105"/>
  <c r="L104"/>
  <c r="L103"/>
  <c r="I103"/>
  <c r="L102"/>
  <c r="I102"/>
  <c r="H102"/>
  <c r="L101"/>
  <c r="H101"/>
  <c r="I101"/>
  <c r="L96"/>
  <c r="L95"/>
  <c r="L94"/>
  <c r="K93"/>
  <c r="L93" s="1"/>
  <c r="I93"/>
  <c r="H93"/>
  <c r="L92"/>
  <c r="L91"/>
  <c r="L90"/>
  <c r="L89"/>
  <c r="L88"/>
  <c r="L81"/>
  <c r="L80"/>
  <c r="I80"/>
  <c r="L79"/>
  <c r="H79"/>
  <c r="I79"/>
  <c r="I78" s="1"/>
  <c r="L78"/>
  <c r="L77"/>
  <c r="I77"/>
  <c r="L76"/>
  <c r="I76"/>
  <c r="L75"/>
  <c r="I75"/>
  <c r="L74"/>
  <c r="I74"/>
  <c r="L73"/>
  <c r="I73"/>
  <c r="L72"/>
  <c r="I72"/>
  <c r="L71"/>
  <c r="I71"/>
  <c r="L70"/>
  <c r="I70"/>
  <c r="L69"/>
  <c r="I69"/>
  <c r="L68"/>
  <c r="I68"/>
  <c r="I67" s="1"/>
  <c r="K67"/>
  <c r="K66" s="1"/>
  <c r="L66" s="1"/>
  <c r="H67"/>
  <c r="H66"/>
  <c r="J65"/>
  <c r="H65"/>
  <c r="L64"/>
  <c r="I64"/>
  <c r="I63"/>
  <c r="I62" s="1"/>
  <c r="L63"/>
  <c r="H63"/>
  <c r="H62"/>
  <c r="L62"/>
  <c r="L61"/>
  <c r="I61"/>
  <c r="I60"/>
  <c r="I59" s="1"/>
  <c r="I58" s="1"/>
  <c r="K60"/>
  <c r="L60" s="1"/>
  <c r="H60"/>
  <c r="H59"/>
  <c r="H58" s="1"/>
  <c r="K57"/>
  <c r="L57" s="1"/>
  <c r="I57"/>
  <c r="I52" s="1"/>
  <c r="I51" s="1"/>
  <c r="I47" s="1"/>
  <c r="H57"/>
  <c r="H52"/>
  <c r="H51" s="1"/>
  <c r="L56"/>
  <c r="I56"/>
  <c r="L55"/>
  <c r="I55"/>
  <c r="L54"/>
  <c r="I54"/>
  <c r="L53"/>
  <c r="I53"/>
  <c r="I49"/>
  <c r="I48"/>
  <c r="L50"/>
  <c r="K49"/>
  <c r="L49" s="1"/>
  <c r="K48"/>
  <c r="L48" s="1"/>
  <c r="H49"/>
  <c r="H48" s="1"/>
  <c r="H47" s="1"/>
  <c r="L46"/>
  <c r="K45"/>
  <c r="L45"/>
  <c r="I45"/>
  <c r="H45"/>
  <c r="H44" s="1"/>
  <c r="L44"/>
  <c r="L43"/>
  <c r="L41"/>
  <c r="I41"/>
  <c r="L40"/>
  <c r="I40"/>
  <c r="L39"/>
  <c r="H39"/>
  <c r="I39" s="1"/>
  <c r="L38"/>
  <c r="K37"/>
  <c r="L37"/>
  <c r="I37"/>
  <c r="I36"/>
  <c r="H37"/>
  <c r="H36"/>
  <c r="K36"/>
  <c r="J36"/>
  <c r="L36" s="1"/>
  <c r="L35"/>
  <c r="I35"/>
  <c r="L34"/>
  <c r="H34"/>
  <c r="I34"/>
  <c r="L33"/>
  <c r="L32"/>
  <c r="L31" s="1"/>
  <c r="L30" s="1"/>
  <c r="K31"/>
  <c r="K30"/>
  <c r="J31"/>
  <c r="I31"/>
  <c r="H31"/>
  <c r="H30"/>
  <c r="J30"/>
  <c r="I30"/>
  <c r="L24"/>
  <c r="L20"/>
  <c r="L19" s="1"/>
  <c r="L18" s="1"/>
  <c r="L23"/>
  <c r="I23"/>
  <c r="L22"/>
  <c r="I22"/>
  <c r="L21"/>
  <c r="I21"/>
  <c r="K20"/>
  <c r="J20"/>
  <c r="J19" s="1"/>
  <c r="J18" s="1"/>
  <c r="I20"/>
  <c r="I19"/>
  <c r="I18" s="1"/>
  <c r="H20"/>
  <c r="H19" s="1"/>
  <c r="H18" s="1"/>
  <c r="K19"/>
  <c r="K18"/>
  <c r="L17"/>
  <c r="L16"/>
  <c r="L15" s="1"/>
  <c r="K16"/>
  <c r="K15" s="1"/>
  <c r="J16"/>
  <c r="J15" s="1"/>
  <c r="I16"/>
  <c r="I15" s="1"/>
  <c r="H16"/>
  <c r="H15" s="1"/>
  <c r="J14"/>
  <c r="L67"/>
  <c r="L65" s="1"/>
  <c r="I136"/>
  <c r="K152"/>
  <c r="L164"/>
  <c r="L274"/>
  <c r="H33"/>
  <c r="I33" s="1"/>
  <c r="H78"/>
  <c r="L152"/>
  <c r="K173"/>
  <c r="K172"/>
  <c r="L172" s="1"/>
  <c r="L258"/>
  <c r="K224"/>
  <c r="L173"/>
  <c r="K223"/>
  <c r="L224"/>
  <c r="L223"/>
  <c r="K123"/>
  <c r="L127"/>
  <c r="H123"/>
  <c r="H212"/>
  <c r="I212" s="1"/>
  <c r="L236"/>
  <c r="K241"/>
  <c r="L241" s="1"/>
  <c r="L123"/>
  <c r="H43" l="1"/>
  <c r="I44"/>
  <c r="L163"/>
  <c r="K151"/>
  <c r="L151" s="1"/>
  <c r="K217"/>
  <c r="L217" s="1"/>
  <c r="L218"/>
  <c r="K256"/>
  <c r="L256" s="1"/>
  <c r="L257"/>
  <c r="L271"/>
  <c r="K270"/>
  <c r="I65"/>
  <c r="I66"/>
  <c r="H118"/>
  <c r="I172"/>
  <c r="I151"/>
  <c r="H217"/>
  <c r="K52"/>
  <c r="K59"/>
  <c r="K65"/>
  <c r="K119"/>
  <c r="L246"/>
  <c r="L119" l="1"/>
  <c r="K118"/>
  <c r="L118" s="1"/>
  <c r="K58"/>
  <c r="L58" s="1"/>
  <c r="L59"/>
  <c r="L270"/>
  <c r="K264"/>
  <c r="L264" s="1"/>
  <c r="L52"/>
  <c r="K51"/>
  <c r="I43"/>
  <c r="I14" s="1"/>
  <c r="H14"/>
  <c r="K47" l="1"/>
  <c r="L51"/>
  <c r="L47" l="1"/>
  <c r="L14" s="1"/>
  <c r="K14"/>
</calcChain>
</file>

<file path=xl/sharedStrings.xml><?xml version="1.0" encoding="utf-8"?>
<sst xmlns="http://schemas.openxmlformats.org/spreadsheetml/2006/main" count="1142" uniqueCount="290">
  <si>
    <t>Наименование</t>
  </si>
  <si>
    <t>Рз</t>
  </si>
  <si>
    <t>ПР</t>
  </si>
  <si>
    <t>ЦСТ</t>
  </si>
  <si>
    <t>ВР</t>
  </si>
  <si>
    <t>БК: Раздел</t>
  </si>
  <si>
    <t>БК:Подр</t>
  </si>
  <si>
    <t>БК: ц.ст.</t>
  </si>
  <si>
    <t>БК:ВР</t>
  </si>
  <si>
    <t>Общегосударственные вопросы</t>
  </si>
  <si>
    <t>01</t>
  </si>
  <si>
    <t>Руководство и управление в сфере установленных функций</t>
  </si>
  <si>
    <t>0010000</t>
  </si>
  <si>
    <t>Центральный аппарат</t>
  </si>
  <si>
    <t>005</t>
  </si>
  <si>
    <t>04</t>
  </si>
  <si>
    <t>05</t>
  </si>
  <si>
    <t>07</t>
  </si>
  <si>
    <t>Обеспечение деятельности подведомственных учреждений</t>
  </si>
  <si>
    <t>327</t>
  </si>
  <si>
    <t>02</t>
  </si>
  <si>
    <t>09</t>
  </si>
  <si>
    <t>10</t>
  </si>
  <si>
    <t>Сельскохозяйственное производство</t>
  </si>
  <si>
    <t>08</t>
  </si>
  <si>
    <t>Другие вопросы в области национальной экономики</t>
  </si>
  <si>
    <t>11</t>
  </si>
  <si>
    <t>2600000</t>
  </si>
  <si>
    <t>Мероприятия по землеустройству и землепользованию</t>
  </si>
  <si>
    <t>406</t>
  </si>
  <si>
    <t>Жилищно-коммунальное хозяйство</t>
  </si>
  <si>
    <t xml:space="preserve"> Образование</t>
  </si>
  <si>
    <t>Общее образование</t>
  </si>
  <si>
    <t>Школы-детские сады, школы начальные, неполные средние и средние</t>
  </si>
  <si>
    <t>Учреждения по внешкольной работе с детьми</t>
  </si>
  <si>
    <t>Молодежная политика и оздоровление детей</t>
  </si>
  <si>
    <t>Мероприятия в области здравоохранения, спорта и физической культуры, туризма</t>
  </si>
  <si>
    <t>Культура, кинематография и средства массовой информации</t>
  </si>
  <si>
    <t xml:space="preserve">Культура  </t>
  </si>
  <si>
    <t>Больницы, клиники, госпитали, медико-санитарные части</t>
  </si>
  <si>
    <t>455</t>
  </si>
  <si>
    <t>Спорт и физическая культура</t>
  </si>
  <si>
    <t>Реализация государственных функций в области здравоохранения, спорта и туризма</t>
  </si>
  <si>
    <t>4850000</t>
  </si>
  <si>
    <t>Социальная политика</t>
  </si>
  <si>
    <t>Социальное обслуживание населения</t>
  </si>
  <si>
    <t>Дополнительное пенсионное обеспечение</t>
  </si>
  <si>
    <t>7030000</t>
  </si>
  <si>
    <t xml:space="preserve">Пенсии по государственному пенсионному обеспечению, доплаты к пенсиям, дополнительное материальное обеспечение, пособия и компенсации </t>
  </si>
  <si>
    <t>706</t>
  </si>
  <si>
    <t xml:space="preserve"> Межбюджетные трансферты</t>
  </si>
  <si>
    <t>5190000</t>
  </si>
  <si>
    <t>Всего расходов</t>
  </si>
  <si>
    <t>00</t>
  </si>
  <si>
    <t>Дошкольное образование</t>
  </si>
  <si>
    <t>4200000</t>
  </si>
  <si>
    <t>Организационно-воспитательная работа с молодёжью</t>
  </si>
  <si>
    <t>4520000</t>
  </si>
  <si>
    <t>Учреждения социального обслуживания населения</t>
  </si>
  <si>
    <t>Резервные фонды</t>
  </si>
  <si>
    <t>Реализация государственных функций, связанных с общегосударственным управлением</t>
  </si>
  <si>
    <t>Выполнение других обязательств государства</t>
  </si>
  <si>
    <t>216</t>
  </si>
  <si>
    <t>06</t>
  </si>
  <si>
    <t>Национальная безопасность и правоохранительная деятельность</t>
  </si>
  <si>
    <t>03</t>
  </si>
  <si>
    <t>Обеспечение функционирования рганов в сфере национальной безопасности и правоохранительной деятельности</t>
  </si>
  <si>
    <t>Воинские формирования</t>
  </si>
  <si>
    <t>Органы внутренних дел</t>
  </si>
  <si>
    <t>2020000</t>
  </si>
  <si>
    <t>253</t>
  </si>
  <si>
    <t>342</t>
  </si>
  <si>
    <t>Мероприятия в области сельскохозяйственного производства</t>
  </si>
  <si>
    <t>Федеральные целевые программы</t>
  </si>
  <si>
    <t>1001100</t>
  </si>
  <si>
    <t>000</t>
  </si>
  <si>
    <t>213</t>
  </si>
  <si>
    <t>Строительство объектов для нужд отрасли</t>
  </si>
  <si>
    <t>Реализация государственных функций в области национальной экономики</t>
  </si>
  <si>
    <t>3400000</t>
  </si>
  <si>
    <t>Другие вопросы в области образования учебно-методические кабинеты, централизованные бухгалтерии, группы хзяйственного обслуживания, учебные фильмотеки, межшкольные учебно-производственные кабинеты, логопедические пункты</t>
  </si>
  <si>
    <t>Периодическая печать и издательства</t>
  </si>
  <si>
    <t>Периодические издания, учреждённые органами законодательной и исполнительной власти</t>
  </si>
  <si>
    <t>Государственная поддержка в сфере культуры, кинематографии и средств массовой информации</t>
  </si>
  <si>
    <t>453</t>
  </si>
  <si>
    <t>Пенсионное обеспечение</t>
  </si>
  <si>
    <t>Пенсии</t>
  </si>
  <si>
    <t>Члены законодательной (представительной) власти местного самоуправления</t>
  </si>
  <si>
    <t>Обеспечение проведения выборов и референдумов</t>
  </si>
  <si>
    <t>Проведение выборов в законодательные (представительные) органы местного самоправления</t>
  </si>
  <si>
    <t>0200000</t>
  </si>
  <si>
    <t>097</t>
  </si>
  <si>
    <t>Другие вопросы в области культуры,кинематографии,средств массовой информации</t>
  </si>
  <si>
    <t xml:space="preserve">                                                           Приложение 5 </t>
  </si>
  <si>
    <t>Другие общегосударственные вопросы</t>
  </si>
  <si>
    <t>Детские дошкольные учреждения</t>
  </si>
  <si>
    <t xml:space="preserve">Другие вопросы в области образования </t>
  </si>
  <si>
    <t>Учебно-методические кабинеты,централизованные бухгалтерии,группы хозяйственного обслуживания ,учебно-производственные комбинаты,логопедические функции</t>
  </si>
  <si>
    <t>Поравки</t>
  </si>
  <si>
    <t>С учётом поравок</t>
  </si>
  <si>
    <t>Судебная система</t>
  </si>
  <si>
    <t>Фонд компенсаций</t>
  </si>
  <si>
    <t xml:space="preserve">Составление (изменение и дополнение) списков кандидатов в присяжные заседатели федеральных судов общей юрисдикции в РФ </t>
  </si>
  <si>
    <t>070</t>
  </si>
  <si>
    <t>027</t>
  </si>
  <si>
    <t>4560000</t>
  </si>
  <si>
    <t>Социальное обеспечение населения</t>
  </si>
  <si>
    <t>Органы юстиции</t>
  </si>
  <si>
    <t>Государственная поддержка актов гражданского состояния</t>
  </si>
  <si>
    <t>608</t>
  </si>
  <si>
    <t>Другие вопросы в области здравоохранения и спорта</t>
  </si>
  <si>
    <t>Учебно-методические кабинеты, централизованные бухгалтерии , группы хозяйственного обслуживания, учебно-производственные комбинаты, логопедические функции</t>
  </si>
  <si>
    <t>Иные безвозмездные и безвозвратные перечисления</t>
  </si>
  <si>
    <t xml:space="preserve">Денежные выплаты медицинскому персоналу  фельдшерско-акушерских пунктов, врачам, фельдшерам и медицинским сестрам "Скорой помощи" </t>
  </si>
  <si>
    <t>0000000</t>
  </si>
  <si>
    <t>Федеральная целевая программа "Социальное развитие села до 2010 года"</t>
  </si>
  <si>
    <t>Ежемесячное денежное вознаграждение за классное руководство</t>
  </si>
  <si>
    <t>Глава муниципального образования</t>
  </si>
  <si>
    <t>5140000</t>
  </si>
  <si>
    <t>Мероприятия в области социальной политики</t>
  </si>
  <si>
    <t xml:space="preserve">                                                    Совета народных депутатов </t>
  </si>
  <si>
    <t>Бюджетное финансирование</t>
  </si>
  <si>
    <t>Расходы за счёт средств от предпринимательской и иной приносящей доход деятельности</t>
  </si>
  <si>
    <t>Всего</t>
  </si>
  <si>
    <t>Функционирование высшего должностного лица субъекта РФ и муниципального образования</t>
  </si>
  <si>
    <t>000 00 00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</si>
  <si>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</si>
  <si>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</si>
  <si>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002 03 00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</si>
  <si>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</si>
  <si>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002 04 00</t>
  </si>
  <si>
    <t>Выполнение функций органами местного самоуправления</t>
  </si>
  <si>
    <t>500</t>
  </si>
  <si>
    <t>12</t>
  </si>
  <si>
    <t>070 00 00</t>
  </si>
  <si>
    <t>Резервные фонды местных администраций</t>
  </si>
  <si>
    <t>070 05 00</t>
  </si>
  <si>
    <t>Прочие расходы</t>
  </si>
  <si>
    <t xml:space="preserve">070 05 00 </t>
  </si>
  <si>
    <t>013</t>
  </si>
  <si>
    <t>14</t>
  </si>
  <si>
    <t xml:space="preserve">002 04 00 </t>
  </si>
  <si>
    <t>Функционирование органов в сфере национальной безопасности и правоохранительной деятельности</t>
  </si>
  <si>
    <t>202 67 00</t>
  </si>
  <si>
    <t>Функционирование органов в сфере национальной безопасности и правоохранительной деятельности и обороны</t>
  </si>
  <si>
    <t xml:space="preserve">202 67 00 </t>
  </si>
  <si>
    <t>014</t>
  </si>
  <si>
    <t>Транспорт</t>
  </si>
  <si>
    <t>Другие виды транспорта</t>
  </si>
  <si>
    <t>317 00 00</t>
  </si>
  <si>
    <t>Субсидии на проведение отдельных мероприятий по другим видам транспорта</t>
  </si>
  <si>
    <t>317 01 00</t>
  </si>
  <si>
    <t>Субсидии юридическим лицам</t>
  </si>
  <si>
    <t>04 08</t>
  </si>
  <si>
    <t>006</t>
  </si>
  <si>
    <t>420 99 00</t>
  </si>
  <si>
    <t>Выполнение функций бюджетными учреждениями</t>
  </si>
  <si>
    <t>001</t>
  </si>
  <si>
    <t>421 00 00</t>
  </si>
  <si>
    <t>421 99 00</t>
  </si>
  <si>
    <t>423 99 00</t>
  </si>
  <si>
    <t>520 00 00</t>
  </si>
  <si>
    <t xml:space="preserve">520 09 00 </t>
  </si>
  <si>
    <t>431 00 00</t>
  </si>
  <si>
    <t>431 01 00</t>
  </si>
  <si>
    <t xml:space="preserve">Мероприятия по организации оздоровительной кампании детей </t>
  </si>
  <si>
    <t>432 00 00</t>
  </si>
  <si>
    <t xml:space="preserve">Оздоровление детей </t>
  </si>
  <si>
    <t>432 02 00</t>
  </si>
  <si>
    <t xml:space="preserve">Учреждения,обеспечивающие предоставление услуг в сфере образования образования </t>
  </si>
  <si>
    <t>435 00 00</t>
  </si>
  <si>
    <t xml:space="preserve">000 </t>
  </si>
  <si>
    <t>435 99 00</t>
  </si>
  <si>
    <t>442 99 00</t>
  </si>
  <si>
    <t>457 00 00</t>
  </si>
  <si>
    <t>457 85 00</t>
  </si>
  <si>
    <t>Здравоохранение, физическая культура и спорт</t>
  </si>
  <si>
    <t>Стационарная медицинская помощь</t>
  </si>
  <si>
    <t>470 00 00</t>
  </si>
  <si>
    <t>470 99 00</t>
  </si>
  <si>
    <t xml:space="preserve">09 </t>
  </si>
  <si>
    <t>Амбулаторная помощь</t>
  </si>
  <si>
    <t>520 18 00</t>
  </si>
  <si>
    <t>Скорая медицинская помощь</t>
  </si>
  <si>
    <t>Физическая культура и спорт</t>
  </si>
  <si>
    <t>Физкультурно-оздоровительная работа и спортивные мероприятия</t>
  </si>
  <si>
    <t>Мероприятия в области здравоохранения ,спорта и физической культуры, туризма</t>
  </si>
  <si>
    <t>512 00 00</t>
  </si>
  <si>
    <t>512 97 00</t>
  </si>
  <si>
    <t>490 00 00</t>
  </si>
  <si>
    <t>Доплаты к пенсиям, дополнительное пенсионное обеспечение</t>
  </si>
  <si>
    <t>491 00 00</t>
  </si>
  <si>
    <t xml:space="preserve">Доплата к пенсиям государственным служащим субъектов Российской Федерации и муниципальных служащих </t>
  </si>
  <si>
    <t>491 01 00</t>
  </si>
  <si>
    <t>Социальные выплаты</t>
  </si>
  <si>
    <t>507 00 00</t>
  </si>
  <si>
    <t>507 99 00</t>
  </si>
  <si>
    <t xml:space="preserve">10 </t>
  </si>
  <si>
    <t xml:space="preserve">507 99 00 </t>
  </si>
  <si>
    <t>Социальная помощь</t>
  </si>
  <si>
    <t>505 00 00</t>
  </si>
  <si>
    <t>514 01 00</t>
  </si>
  <si>
    <t>Охрана семьи и детства</t>
  </si>
  <si>
    <t>Выплата единовременного пособия при всех формах устройства детей, лишенных родительского попечения, в семью</t>
  </si>
  <si>
    <t>505 05 02</t>
  </si>
  <si>
    <t>Компенсация части родительской платы за содержание ребёнка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</si>
  <si>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520 10 00</t>
  </si>
  <si>
    <t>Содержание ребёнка в семье опекуна и приёмной семье, а также оплата труда приёмного родителя</t>
  </si>
  <si>
    <t>Материальное обеспечение приёмной семьи</t>
  </si>
  <si>
    <t>Выплаты приёмной семье на содержание подопечных детей</t>
  </si>
  <si>
    <t>Оплата труда приёмного родителя</t>
  </si>
  <si>
    <t>Выплаты семьям опекунов на содержание подопечных детей</t>
  </si>
  <si>
    <t>520 13 00</t>
  </si>
  <si>
    <t>520 13 10</t>
  </si>
  <si>
    <t>520 13 11</t>
  </si>
  <si>
    <t>520 13 12</t>
  </si>
  <si>
    <t>Другие вопросы в области социальной политики</t>
  </si>
  <si>
    <t>092 00 00</t>
  </si>
  <si>
    <t>092 03 00</t>
  </si>
  <si>
    <t>Дотации бюджетам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</si>
  <si>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</si>
  <si>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</si>
  <si>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</si>
  <si>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Фонд финансовой поддержки</t>
  </si>
  <si>
    <t>Выравнивание бюджетной обеспеченности поселений из районного фонда финансовой поддержки</t>
  </si>
  <si>
    <t>516 01 30</t>
  </si>
  <si>
    <t xml:space="preserve">008 </t>
  </si>
  <si>
    <t>Субвенции бюджетам субъектов Российской Федерации и муниципальных образований</t>
  </si>
  <si>
    <t>001 00 00</t>
  </si>
  <si>
    <t>Осуществление первичного воинского учёта на территориях, где отсутствуют военных комиссариаты</t>
  </si>
  <si>
    <t>001 36 00</t>
  </si>
  <si>
    <t>009</t>
  </si>
  <si>
    <t>Государственная регистрация актов гражданского состояния</t>
  </si>
  <si>
    <t>001 38 00</t>
  </si>
  <si>
    <t>Мероприятия в сфере культуры,кмнематографии и средств массовой информации</t>
  </si>
  <si>
    <t>450 00 00</t>
  </si>
  <si>
    <t>Комплектование книжных фонгдов библиотек муниципальных образований</t>
  </si>
  <si>
    <t>450 06 00</t>
  </si>
  <si>
    <t>Мероприятия в области коммунального хозяйства</t>
  </si>
  <si>
    <t>Поправки</t>
  </si>
  <si>
    <t>Проведение мероприятий для детей и молодёжи</t>
  </si>
  <si>
    <t>Реализация государственных функций в области социальной политики</t>
  </si>
  <si>
    <t>520 13 20</t>
  </si>
  <si>
    <t>Руководство и управление в сфере установленных функций органов государственной валасти субъектов РФ и органов местного самоуправления</t>
  </si>
  <si>
    <t>Национальная  оборона</t>
  </si>
  <si>
    <t>Осуществление первичного воинского учета на территориях, где отсутствуют военные комиссариаты</t>
  </si>
  <si>
    <t>0013600</t>
  </si>
  <si>
    <t>Коммунальное  хозяйство</t>
  </si>
  <si>
    <t>3510000</t>
  </si>
  <si>
    <t>Поддержка  коммунального хозяйства</t>
  </si>
  <si>
    <t>Благоустройсво</t>
  </si>
  <si>
    <t>Благоустройство</t>
  </si>
  <si>
    <t>600000</t>
  </si>
  <si>
    <t>Строительство и содержание автомобильных дорог и инженерных сооружений на них в границах городских округов и сельских поселений в рамках благоустройства</t>
  </si>
  <si>
    <t>6000200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</si>
  <si>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</si>
  <si>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</si>
  <si>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</si>
  <si>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</si>
  <si>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Вед</t>
  </si>
  <si>
    <t>Администрация Ломовецкого сельского поселения</t>
  </si>
  <si>
    <t xml:space="preserve">                                                            № 30 от 26 декабря  2008 года</t>
  </si>
  <si>
    <t>Функционирование высшего должносного лица субъекта РФ и муниципального образования</t>
  </si>
  <si>
    <t>Глава муниципального района</t>
  </si>
  <si>
    <t xml:space="preserve">002 03 00 </t>
  </si>
  <si>
    <t>Функционирование правительства РФ, высших исполнительных органов государственной власти субъектов РФ,местных администраций</t>
  </si>
  <si>
    <t>Руководство  и управление в сфере установленных функций органов государственной власти субъектов РФ и органов местного самоуправления</t>
  </si>
  <si>
    <t>31701 10</t>
  </si>
  <si>
    <t xml:space="preserve">                               к Решению Ломовецкого сельского </t>
  </si>
  <si>
    <t>поправки</t>
  </si>
  <si>
    <t xml:space="preserve">план с </t>
  </si>
  <si>
    <t>учетом</t>
  </si>
  <si>
    <t>поправок</t>
  </si>
  <si>
    <t xml:space="preserve">020 00 02 </t>
  </si>
  <si>
    <t>Проведение выборов и референдумов</t>
  </si>
  <si>
    <t>13</t>
  </si>
  <si>
    <t xml:space="preserve">000 00 00 </t>
  </si>
  <si>
    <t>010</t>
  </si>
  <si>
    <t>522 00 00</t>
  </si>
  <si>
    <t>522 05 00</t>
  </si>
  <si>
    <t>Жилищное- хозяйство</t>
  </si>
  <si>
    <t>Долгосрочные областные программы до 2012 года</t>
  </si>
  <si>
    <t>Региональные целевые программы</t>
  </si>
  <si>
    <t>020 00 02</t>
  </si>
  <si>
    <t>0700400</t>
  </si>
  <si>
    <t>Резервные фонды исполнительных органов государственной власти субъекта РФ</t>
  </si>
  <si>
    <t>Приложение № 5</t>
  </si>
  <si>
    <t>2013 год</t>
  </si>
  <si>
    <t>Поправки ведомственная структура расходов  бюджета Ломовецкого сельского поселения за   2013 год</t>
  </si>
  <si>
    <t>№  101 от 31  декабря   2013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</si>
</sst>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7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2"/>
      <name val="Arial"/>
      <family val="2"/>
    </font>
    <font>
      <b/>
      <sz val="11"/>
      <name val="Arial Cyr"/>
      <family val="2"/>
      <charset val="204"/>
    </font>
    <font>
      <b/>
      <sz val="10"/>
      <name val="Arial"/>
      <charset val="204"/>
    </font>
    <font>
      <sz val="11"/>
      <name val="Arial Cyr"/>
      <charset val="204"/>
    </font>
    <font>
      <i/>
      <sz val="10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charset val="204"/>
    </font>
    <font>
      <sz val="11"/>
      <name val="Arial"/>
      <charset val="204"/>
    </font>
    <font>
      <i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i/>
      <sz val="9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"/>
      <charset val="204"/>
    </font>
    <font>
      <b/>
      <i/>
      <sz val="11"/>
      <name val="Arial Cyr"/>
      <family val="2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"/>
      <charset val="204"/>
    </font>
    <font>
      <sz val="12"/>
      <name val="Arial"/>
      <charset val="204"/>
    </font>
    <font>
      <i/>
      <sz val="11"/>
      <name val="Arial"/>
      <charset val="204"/>
    </font>
    <font>
      <b/>
      <i/>
      <sz val="11"/>
      <name val="Arial"/>
      <charset val="204"/>
    </font>
    <font>
      <i/>
      <sz val="12"/>
      <name val="Arial Cyr"/>
      <charset val="204"/>
    </font>
    <font>
      <i/>
      <sz val="12"/>
      <name val="Arial"/>
      <charset val="204"/>
    </font>
    <font>
      <i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4" fillId="0" borderId="0" xfId="0" applyFont="1"/>
    <xf numFmtId="49" fontId="11" fillId="0" borderId="1" xfId="1" applyNumberFormat="1" applyFont="1" applyFill="1" applyBorder="1" applyAlignment="1" applyProtection="1">
      <alignment horizontal="center" wrapText="1"/>
      <protection hidden="1"/>
    </xf>
    <xf numFmtId="0" fontId="15" fillId="0" borderId="0" xfId="0" applyFont="1"/>
    <xf numFmtId="0" fontId="0" fillId="0" borderId="0" xfId="0" applyAlignment="1"/>
    <xf numFmtId="0" fontId="1" fillId="0" borderId="0" xfId="0" applyFont="1"/>
    <xf numFmtId="164" fontId="1" fillId="0" borderId="0" xfId="0" applyNumberFormat="1" applyFont="1" applyFill="1" applyAlignment="1"/>
    <xf numFmtId="0" fontId="3" fillId="0" borderId="0" xfId="0" applyFont="1" applyAlignment="1">
      <alignment horizontal="center" wrapText="1"/>
    </xf>
    <xf numFmtId="0" fontId="6" fillId="0" borderId="1" xfId="1" applyFont="1" applyFill="1" applyBorder="1" applyAlignment="1" applyProtection="1">
      <alignment horizontal="left" wrapText="1"/>
      <protection hidden="1"/>
    </xf>
    <xf numFmtId="0" fontId="7" fillId="0" borderId="1" xfId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left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9" fillId="0" borderId="1" xfId="1" applyNumberFormat="1" applyFont="1" applyFill="1" applyBorder="1" applyAlignment="1" applyProtection="1">
      <alignment horizontal="center" wrapText="1"/>
      <protection hidden="1"/>
    </xf>
    <xf numFmtId="164" fontId="1" fillId="0" borderId="0" xfId="0" applyNumberFormat="1" applyFont="1" applyFill="1" applyAlignment="1">
      <alignment horizontal="justify"/>
    </xf>
    <xf numFmtId="0" fontId="22" fillId="0" borderId="0" xfId="0" applyFont="1"/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49" fontId="20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/>
    <xf numFmtId="0" fontId="20" fillId="0" borderId="1" xfId="1" applyFont="1" applyFill="1" applyBorder="1" applyAlignment="1" applyProtection="1">
      <alignment horizontal="left" wrapText="1"/>
      <protection hidden="1"/>
    </xf>
    <xf numFmtId="49" fontId="23" fillId="0" borderId="1" xfId="1" applyNumberFormat="1" applyFont="1" applyFill="1" applyBorder="1" applyAlignment="1" applyProtection="1">
      <alignment horizontal="center" wrapText="1"/>
      <protection hidden="1"/>
    </xf>
    <xf numFmtId="49" fontId="22" fillId="0" borderId="1" xfId="0" applyNumberFormat="1" applyFont="1" applyFill="1" applyBorder="1"/>
    <xf numFmtId="49" fontId="5" fillId="0" borderId="1" xfId="0" applyNumberFormat="1" applyFont="1" applyFill="1" applyBorder="1"/>
    <xf numFmtId="0" fontId="16" fillId="0" borderId="1" xfId="1" applyFont="1" applyFill="1" applyBorder="1" applyAlignment="1" applyProtection="1">
      <alignment horizontal="left" wrapText="1"/>
      <protection hidden="1"/>
    </xf>
    <xf numFmtId="49" fontId="14" fillId="0" borderId="1" xfId="0" applyNumberFormat="1" applyFont="1" applyFill="1" applyBorder="1"/>
    <xf numFmtId="0" fontId="14" fillId="0" borderId="1" xfId="0" applyFont="1" applyFill="1" applyBorder="1"/>
    <xf numFmtId="0" fontId="11" fillId="0" borderId="1" xfId="1" applyFont="1" applyFill="1" applyBorder="1" applyAlignment="1" applyProtection="1">
      <alignment horizontal="left" wrapText="1"/>
      <protection hidden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8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/>
      <protection hidden="1"/>
    </xf>
    <xf numFmtId="0" fontId="9" fillId="0" borderId="1" xfId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49" fontId="17" fillId="0" borderId="1" xfId="1" applyNumberFormat="1" applyFont="1" applyFill="1" applyBorder="1" applyAlignment="1" applyProtection="1">
      <alignment horizontal="center" wrapText="1"/>
      <protection hidden="1"/>
    </xf>
    <xf numFmtId="49" fontId="1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 shrinkToFit="1"/>
      <protection hidden="1"/>
    </xf>
    <xf numFmtId="0" fontId="10" fillId="0" borderId="1" xfId="1" applyFont="1" applyFill="1" applyBorder="1" applyAlignment="1" applyProtection="1">
      <alignment horizontal="left" wrapText="1" shrinkToFit="1"/>
      <protection hidden="1"/>
    </xf>
    <xf numFmtId="49" fontId="24" fillId="0" borderId="1" xfId="0" applyNumberFormat="1" applyFont="1" applyFill="1" applyBorder="1"/>
    <xf numFmtId="49" fontId="25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15" fillId="0" borderId="0" xfId="0" applyFont="1" applyBorder="1"/>
    <xf numFmtId="49" fontId="26" fillId="0" borderId="1" xfId="1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/>
    <xf numFmtId="49" fontId="27" fillId="0" borderId="1" xfId="1" applyNumberFormat="1" applyFont="1" applyFill="1" applyBorder="1" applyAlignment="1" applyProtection="1">
      <alignment horizontal="center" wrapText="1"/>
      <protection hidden="1"/>
    </xf>
    <xf numFmtId="0" fontId="30" fillId="0" borderId="0" xfId="0" applyFont="1"/>
    <xf numFmtId="49" fontId="32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0" xfId="0" applyFont="1"/>
    <xf numFmtId="0" fontId="29" fillId="0" borderId="0" xfId="0" applyFont="1" applyBorder="1"/>
    <xf numFmtId="49" fontId="34" fillId="0" borderId="1" xfId="1" applyNumberFormat="1" applyFont="1" applyFill="1" applyBorder="1" applyAlignment="1" applyProtection="1">
      <alignment horizontal="center" wrapText="1"/>
      <protection hidden="1"/>
    </xf>
    <xf numFmtId="49" fontId="29" fillId="0" borderId="1" xfId="0" applyNumberFormat="1" applyFont="1" applyFill="1" applyBorder="1" applyAlignment="1">
      <alignment horizontal="center"/>
    </xf>
    <xf numFmtId="0" fontId="28" fillId="0" borderId="0" xfId="0" applyFont="1" applyBorder="1"/>
    <xf numFmtId="49" fontId="29" fillId="0" borderId="1" xfId="0" applyNumberFormat="1" applyFont="1" applyFill="1" applyBorder="1"/>
    <xf numFmtId="0" fontId="1" fillId="0" borderId="0" xfId="0" applyFont="1" applyBorder="1"/>
    <xf numFmtId="0" fontId="0" fillId="0" borderId="1" xfId="0" applyBorder="1"/>
    <xf numFmtId="4" fontId="5" fillId="0" borderId="1" xfId="0" applyNumberFormat="1" applyFont="1" applyFill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 wrapText="1"/>
      <protection hidden="1"/>
    </xf>
    <xf numFmtId="4" fontId="6" fillId="0" borderId="1" xfId="1" applyNumberFormat="1" applyFont="1" applyFill="1" applyBorder="1" applyAlignment="1" applyProtection="1">
      <alignment horizontal="center" wrapText="1"/>
      <protection hidden="1"/>
    </xf>
    <xf numFmtId="4" fontId="27" fillId="0" borderId="1" xfId="1" applyNumberFormat="1" applyFont="1" applyFill="1" applyBorder="1" applyAlignment="1" applyProtection="1">
      <alignment horizontal="center" wrapText="1"/>
      <protection hidden="1"/>
    </xf>
    <xf numFmtId="4" fontId="18" fillId="0" borderId="1" xfId="1" applyNumberFormat="1" applyFont="1" applyFill="1" applyBorder="1" applyAlignment="1" applyProtection="1">
      <alignment horizontal="center" wrapText="1"/>
      <protection hidden="1"/>
    </xf>
    <xf numFmtId="4" fontId="10" fillId="0" borderId="1" xfId="1" applyNumberFormat="1" applyFont="1" applyFill="1" applyBorder="1" applyAlignment="1" applyProtection="1">
      <alignment horizontal="center" wrapText="1"/>
      <protection hidden="1"/>
    </xf>
    <xf numFmtId="4" fontId="0" fillId="0" borderId="1" xfId="0" applyNumberForma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30" fillId="0" borderId="1" xfId="0" applyNumberFormat="1" applyFont="1" applyFill="1" applyBorder="1" applyAlignment="1">
      <alignment horizontal="center"/>
    </xf>
    <xf numFmtId="4" fontId="31" fillId="0" borderId="1" xfId="0" applyNumberFormat="1" applyFont="1" applyFill="1" applyBorder="1" applyAlignment="1">
      <alignment horizontal="center"/>
    </xf>
    <xf numFmtId="4" fontId="33" fillId="0" borderId="1" xfId="0" applyNumberFormat="1" applyFont="1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20" fillId="0" borderId="1" xfId="1" applyNumberFormat="1" applyFont="1" applyFill="1" applyBorder="1" applyAlignment="1" applyProtection="1">
      <alignment horizontal="left" wrapText="1"/>
      <protection hidden="1"/>
    </xf>
    <xf numFmtId="49" fontId="6" fillId="0" borderId="1" xfId="1" applyNumberFormat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left" wrapText="1"/>
      <protection hidden="1"/>
    </xf>
    <xf numFmtId="49" fontId="11" fillId="0" borderId="1" xfId="1" applyNumberFormat="1" applyFont="1" applyFill="1" applyBorder="1" applyAlignment="1" applyProtection="1">
      <alignment horizontal="left" wrapText="1"/>
      <protection hidden="1"/>
    </xf>
    <xf numFmtId="49" fontId="9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18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left" wrapText="1"/>
      <protection hidden="1"/>
    </xf>
    <xf numFmtId="49" fontId="26" fillId="0" borderId="1" xfId="1" applyNumberFormat="1" applyFont="1" applyFill="1" applyBorder="1" applyAlignment="1" applyProtection="1">
      <alignment horizontal="left" wrapText="1"/>
      <protection hidden="1"/>
    </xf>
    <xf numFmtId="49" fontId="21" fillId="0" borderId="1" xfId="1" applyNumberFormat="1" applyFont="1" applyFill="1" applyBorder="1" applyAlignment="1" applyProtection="1">
      <alignment horizontal="left" wrapText="1"/>
      <protection hidden="1"/>
    </xf>
    <xf numFmtId="49" fontId="10" fillId="0" borderId="1" xfId="1" applyNumberFormat="1" applyFont="1" applyFill="1" applyBorder="1" applyAlignment="1" applyProtection="1">
      <alignment horizontal="left" wrapText="1"/>
      <protection hidden="1"/>
    </xf>
    <xf numFmtId="49" fontId="19" fillId="0" borderId="1" xfId="1" applyNumberFormat="1" applyFont="1" applyFill="1" applyBorder="1" applyAlignment="1" applyProtection="1">
      <alignment horizontal="left" wrapText="1"/>
      <protection hidden="1"/>
    </xf>
    <xf numFmtId="49" fontId="6" fillId="0" borderId="1" xfId="1" applyNumberFormat="1" applyFont="1" applyFill="1" applyBorder="1" applyAlignment="1" applyProtection="1">
      <alignment horizontal="left" wrapText="1" shrinkToFit="1"/>
      <protection hidden="1"/>
    </xf>
    <xf numFmtId="49" fontId="20" fillId="0" borderId="1" xfId="1" applyNumberFormat="1" applyFont="1" applyFill="1" applyBorder="1" applyAlignment="1" applyProtection="1">
      <alignment horizontal="left" wrapText="1" shrinkToFit="1"/>
      <protection hidden="1"/>
    </xf>
    <xf numFmtId="49" fontId="10" fillId="0" borderId="1" xfId="1" applyNumberFormat="1" applyFont="1" applyFill="1" applyBorder="1" applyAlignment="1" applyProtection="1">
      <alignment horizontal="left" wrapText="1" shrinkToFit="1"/>
      <protection hidden="1"/>
    </xf>
    <xf numFmtId="49" fontId="27" fillId="0" borderId="1" xfId="1" applyNumberFormat="1" applyFont="1" applyFill="1" applyBorder="1" applyAlignment="1" applyProtection="1">
      <alignment horizontal="left" wrapText="1" shrinkToFit="1"/>
      <protection hidden="1"/>
    </xf>
    <xf numFmtId="49" fontId="2" fillId="0" borderId="1" xfId="1" applyNumberFormat="1" applyFont="1" applyFill="1" applyBorder="1" applyAlignment="1" applyProtection="1">
      <alignment horizontal="left" wrapText="1" shrinkToFit="1"/>
      <protection hidden="1"/>
    </xf>
    <xf numFmtId="49" fontId="34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0" quotePrefix="1" applyFont="1" applyFill="1" applyBorder="1" applyAlignment="1">
      <alignment horizontal="left"/>
    </xf>
    <xf numFmtId="0" fontId="35" fillId="0" borderId="1" xfId="1" applyFont="1" applyFill="1" applyBorder="1" applyAlignment="1" applyProtection="1">
      <alignment horizontal="left" wrapText="1"/>
      <protection hidden="1"/>
    </xf>
    <xf numFmtId="0" fontId="36" fillId="0" borderId="0" xfId="0" applyFont="1" applyBorder="1"/>
    <xf numFmtId="0" fontId="0" fillId="0" borderId="1" xfId="0" quotePrefix="1" applyBorder="1"/>
    <xf numFmtId="0" fontId="5" fillId="0" borderId="1" xfId="0" applyFont="1" applyBorder="1"/>
    <xf numFmtId="0" fontId="1" fillId="0" borderId="1" xfId="0" applyFont="1" applyBorder="1"/>
    <xf numFmtId="0" fontId="15" fillId="0" borderId="1" xfId="0" applyFont="1" applyBorder="1"/>
    <xf numFmtId="0" fontId="29" fillId="0" borderId="1" xfId="0" applyFont="1" applyBorder="1"/>
    <xf numFmtId="0" fontId="5" fillId="0" borderId="1" xfId="0" applyFont="1" applyBorder="1" applyAlignment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quotePrefix="1" applyFont="1" applyFill="1" applyBorder="1" applyAlignment="1">
      <alignment horizontal="left"/>
    </xf>
    <xf numFmtId="49" fontId="0" fillId="0" borderId="1" xfId="0" applyNumberFormat="1" applyFont="1" applyFill="1" applyBorder="1"/>
    <xf numFmtId="0" fontId="5" fillId="0" borderId="6" xfId="0" applyFont="1" applyFill="1" applyBorder="1"/>
    <xf numFmtId="4" fontId="5" fillId="0" borderId="1" xfId="0" applyNumberFormat="1" applyFont="1" applyBorder="1"/>
    <xf numFmtId="4" fontId="0" fillId="0" borderId="1" xfId="0" applyNumberFormat="1" applyBorder="1"/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3" xfId="1" applyFont="1" applyFill="1" applyBorder="1" applyAlignment="1" applyProtection="1">
      <alignment horizontal="center" vertical="center" wrapText="1"/>
      <protection hidden="1"/>
    </xf>
    <xf numFmtId="0" fontId="4" fillId="0" borderId="6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center" vertical="center" wrapText="1"/>
      <protection hidden="1"/>
    </xf>
  </cellXfs>
  <cellStyles count="2">
    <cellStyle name="Normal_для Игоря копия с внесенными уведомлениями напрямую без экономической классификации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0"/>
  <sheetViews>
    <sheetView showZeros="0" tabSelected="1" zoomScale="75" zoomScaleNormal="75" workbookViewId="0">
      <selection activeCell="G4" sqref="G4"/>
    </sheetView>
  </sheetViews>
  <sheetFormatPr defaultRowHeight="12.75"/>
  <cols>
    <col min="1" max="1" width="49.5703125" customWidth="1"/>
    <col min="2" max="2" width="12" customWidth="1"/>
    <col min="3" max="3" width="5.85546875" customWidth="1"/>
    <col min="4" max="4" width="6.7109375" customWidth="1"/>
    <col min="5" max="5" width="11.85546875" customWidth="1"/>
    <col min="6" max="6" width="7.7109375" customWidth="1"/>
    <col min="7" max="7" width="10.7109375" customWidth="1"/>
    <col min="8" max="10" width="9.7109375" hidden="1" customWidth="1"/>
    <col min="11" max="11" width="16.28515625" hidden="1" customWidth="1"/>
    <col min="12" max="12" width="11.42578125" hidden="1" customWidth="1"/>
    <col min="14" max="14" width="9.28515625" bestFit="1" customWidth="1"/>
  </cols>
  <sheetData>
    <row r="1" spans="1:14">
      <c r="D1" s="14" t="s">
        <v>93</v>
      </c>
      <c r="E1" s="14"/>
      <c r="F1" s="122" t="s">
        <v>286</v>
      </c>
      <c r="G1" s="123"/>
      <c r="H1" s="123"/>
      <c r="I1" s="123"/>
      <c r="J1" s="123"/>
      <c r="K1" s="123"/>
      <c r="L1" s="123"/>
    </row>
    <row r="2" spans="1:14">
      <c r="D2" s="14" t="s">
        <v>268</v>
      </c>
      <c r="E2" s="14"/>
      <c r="G2" s="14"/>
      <c r="H2" s="14"/>
      <c r="I2" s="14"/>
      <c r="J2" s="14"/>
      <c r="K2" s="14"/>
      <c r="L2" s="14"/>
    </row>
    <row r="3" spans="1:14">
      <c r="C3" s="12"/>
      <c r="D3" s="14" t="s">
        <v>120</v>
      </c>
      <c r="E3" s="21"/>
      <c r="F3" s="21"/>
      <c r="G3" s="21"/>
      <c r="H3" s="21"/>
      <c r="I3" s="21"/>
      <c r="J3" s="21"/>
      <c r="K3" s="21"/>
      <c r="L3" s="21"/>
    </row>
    <row r="4" spans="1:14">
      <c r="C4" s="12" t="s">
        <v>261</v>
      </c>
      <c r="E4" s="12"/>
      <c r="F4" s="12"/>
      <c r="G4" s="12" t="s">
        <v>289</v>
      </c>
      <c r="H4" s="12"/>
      <c r="I4" s="12"/>
      <c r="J4" s="12"/>
      <c r="K4" s="12"/>
      <c r="L4" s="12"/>
    </row>
    <row r="5" spans="1:14">
      <c r="E5" s="12"/>
      <c r="F5" s="12"/>
      <c r="G5" s="12"/>
      <c r="H5" s="12"/>
      <c r="I5" s="12"/>
      <c r="J5" s="12"/>
      <c r="K5" s="12"/>
      <c r="L5" s="12"/>
    </row>
    <row r="6" spans="1:14" ht="29.25" customHeight="1">
      <c r="A6" s="124" t="s">
        <v>288</v>
      </c>
      <c r="B6" s="124"/>
      <c r="C6" s="124"/>
      <c r="D6" s="124"/>
      <c r="E6" s="124"/>
      <c r="F6" s="124"/>
      <c r="G6" s="124"/>
      <c r="H6" s="15"/>
      <c r="I6" s="15"/>
      <c r="J6" s="15"/>
      <c r="K6" s="15"/>
      <c r="L6" s="15"/>
    </row>
    <row r="7" spans="1:14" ht="16.5" customHeight="1">
      <c r="A7" s="124"/>
      <c r="B7" s="124"/>
      <c r="C7" s="124"/>
      <c r="D7" s="124"/>
      <c r="E7" s="124"/>
      <c r="F7" s="124"/>
      <c r="G7" s="124"/>
      <c r="H7" s="15"/>
      <c r="I7" s="15"/>
      <c r="J7" s="15"/>
      <c r="K7" s="15"/>
      <c r="L7" s="15"/>
    </row>
    <row r="8" spans="1:14">
      <c r="G8" s="1"/>
      <c r="H8" s="1"/>
      <c r="I8" s="1"/>
      <c r="J8" s="1"/>
      <c r="K8" s="1"/>
      <c r="L8" s="1"/>
    </row>
    <row r="9" spans="1:14">
      <c r="A9" s="61"/>
      <c r="B9" s="61"/>
      <c r="C9" s="61"/>
      <c r="D9" s="61"/>
      <c r="E9" s="61"/>
      <c r="F9" s="61"/>
      <c r="G9" s="125" t="s">
        <v>287</v>
      </c>
      <c r="H9" s="125"/>
      <c r="I9" s="125"/>
      <c r="J9" s="125"/>
      <c r="K9" s="125"/>
      <c r="L9" s="125"/>
      <c r="M9" s="61" t="s">
        <v>269</v>
      </c>
      <c r="N9" s="61" t="s">
        <v>270</v>
      </c>
    </row>
    <row r="10" spans="1:14" ht="13.5" customHeight="1">
      <c r="A10" s="121" t="s">
        <v>0</v>
      </c>
      <c r="B10" s="126" t="s">
        <v>259</v>
      </c>
      <c r="C10" s="121" t="s">
        <v>1</v>
      </c>
      <c r="D10" s="121" t="s">
        <v>2</v>
      </c>
      <c r="E10" s="121" t="s">
        <v>3</v>
      </c>
      <c r="F10" s="121" t="s">
        <v>4</v>
      </c>
      <c r="G10" s="121" t="s">
        <v>121</v>
      </c>
      <c r="H10" s="121" t="s">
        <v>98</v>
      </c>
      <c r="I10" s="121" t="s">
        <v>99</v>
      </c>
      <c r="J10" s="121" t="s">
        <v>239</v>
      </c>
      <c r="K10" s="121" t="s">
        <v>122</v>
      </c>
      <c r="L10" s="121" t="s">
        <v>123</v>
      </c>
      <c r="M10" s="61"/>
      <c r="N10" s="61" t="s">
        <v>271</v>
      </c>
    </row>
    <row r="11" spans="1:14" ht="15" customHeight="1">
      <c r="A11" s="121"/>
      <c r="B11" s="127"/>
      <c r="C11" s="121" t="s">
        <v>5</v>
      </c>
      <c r="D11" s="121" t="s">
        <v>6</v>
      </c>
      <c r="E11" s="121" t="s">
        <v>7</v>
      </c>
      <c r="F11" s="121" t="s">
        <v>8</v>
      </c>
      <c r="G11" s="121"/>
      <c r="H11" s="121"/>
      <c r="I11" s="121"/>
      <c r="J11" s="121"/>
      <c r="K11" s="121"/>
      <c r="L11" s="121"/>
      <c r="M11" s="61"/>
      <c r="N11" s="61" t="s">
        <v>272</v>
      </c>
    </row>
    <row r="12" spans="1:14" ht="110.25" customHeight="1">
      <c r="A12" s="121"/>
      <c r="B12" s="128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61"/>
      <c r="N12" s="61"/>
    </row>
    <row r="13" spans="1:14" ht="36" customHeight="1">
      <c r="A13" s="101" t="s">
        <v>260</v>
      </c>
      <c r="B13" s="102" t="s">
        <v>157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61"/>
      <c r="N13" s="61"/>
    </row>
    <row r="14" spans="1:14" s="2" customFormat="1" ht="15" customHeight="1">
      <c r="A14" s="18" t="s">
        <v>9</v>
      </c>
      <c r="B14" s="82" t="s">
        <v>157</v>
      </c>
      <c r="C14" s="19" t="s">
        <v>10</v>
      </c>
      <c r="D14" s="45" t="s">
        <v>53</v>
      </c>
      <c r="E14" s="45" t="s">
        <v>125</v>
      </c>
      <c r="F14" s="45" t="s">
        <v>75</v>
      </c>
      <c r="G14" s="119">
        <f>G25+G29+G38+G43+G47</f>
        <v>615.4</v>
      </c>
      <c r="H14" s="62" t="e">
        <f>#REF!+H43+H47</f>
        <v>#REF!</v>
      </c>
      <c r="I14" s="62" t="e">
        <f>#REF!+I43+I47</f>
        <v>#REF!</v>
      </c>
      <c r="J14" s="62" t="e">
        <f>#REF!+J43+J47</f>
        <v>#REF!</v>
      </c>
      <c r="K14" s="62" t="e">
        <f>#REF!+K43+K47</f>
        <v>#REF!</v>
      </c>
      <c r="L14" s="62" t="e">
        <f>#REF!+L43+L47</f>
        <v>#REF!</v>
      </c>
      <c r="M14" s="107">
        <f>M25+M29++M43+M47</f>
        <v>233</v>
      </c>
      <c r="N14" s="119">
        <f>N25+N29+N38</f>
        <v>848.4</v>
      </c>
    </row>
    <row r="15" spans="1:14" s="22" customFormat="1" ht="48.75" hidden="1" customHeight="1">
      <c r="A15" s="26" t="s">
        <v>124</v>
      </c>
      <c r="B15" s="83"/>
      <c r="C15" s="27" t="s">
        <v>10</v>
      </c>
      <c r="D15" s="46" t="s">
        <v>20</v>
      </c>
      <c r="E15" s="28" t="s">
        <v>125</v>
      </c>
      <c r="F15" s="28" t="s">
        <v>75</v>
      </c>
      <c r="H15" s="63">
        <f t="shared" ref="H15:L16" si="0">H16</f>
        <v>0</v>
      </c>
      <c r="I15" s="63">
        <f t="shared" si="0"/>
        <v>0</v>
      </c>
      <c r="J15" s="63">
        <f t="shared" si="0"/>
        <v>0</v>
      </c>
      <c r="K15" s="63">
        <f t="shared" si="0"/>
        <v>0</v>
      </c>
      <c r="L15" s="63">
        <f t="shared" si="0"/>
        <v>0</v>
      </c>
    </row>
    <row r="16" spans="1:14" s="2" customFormat="1" ht="61.5" hidden="1" customHeight="1">
      <c r="A16" s="16" t="s">
        <v>126</v>
      </c>
      <c r="B16" s="84"/>
      <c r="C16" s="19" t="s">
        <v>10</v>
      </c>
      <c r="D16" s="29" t="s">
        <v>20</v>
      </c>
      <c r="E16" s="29" t="s">
        <v>127</v>
      </c>
      <c r="F16" s="29" t="s">
        <v>75</v>
      </c>
      <c r="H16" s="62">
        <f t="shared" si="0"/>
        <v>0</v>
      </c>
      <c r="I16" s="62">
        <f t="shared" si="0"/>
        <v>0</v>
      </c>
      <c r="J16" s="62">
        <f t="shared" si="0"/>
        <v>0</v>
      </c>
      <c r="K16" s="62">
        <f t="shared" si="0"/>
        <v>0</v>
      </c>
      <c r="L16" s="62">
        <f t="shared" si="0"/>
        <v>0</v>
      </c>
    </row>
    <row r="17" spans="1:17" s="2" customFormat="1" ht="17.25" hidden="1" customHeight="1">
      <c r="A17" s="16" t="s">
        <v>117</v>
      </c>
      <c r="B17" s="84"/>
      <c r="C17" s="19" t="s">
        <v>10</v>
      </c>
      <c r="D17" s="29" t="s">
        <v>20</v>
      </c>
      <c r="E17" s="29" t="s">
        <v>128</v>
      </c>
      <c r="F17" s="29" t="s">
        <v>132</v>
      </c>
      <c r="H17" s="62"/>
      <c r="I17" s="62"/>
      <c r="J17" s="62"/>
      <c r="K17" s="62"/>
      <c r="L17" s="62">
        <f>G17+J17+K17</f>
        <v>0</v>
      </c>
    </row>
    <row r="18" spans="1:17" s="9" customFormat="1" ht="57" hidden="1" customHeight="1">
      <c r="A18" s="30" t="s">
        <v>129</v>
      </c>
      <c r="B18" s="85"/>
      <c r="C18" s="5" t="s">
        <v>10</v>
      </c>
      <c r="D18" s="31" t="s">
        <v>65</v>
      </c>
      <c r="E18" s="32" t="s">
        <v>125</v>
      </c>
      <c r="F18" s="32">
        <v>0</v>
      </c>
      <c r="H18" s="64">
        <f t="shared" ref="H18:L19" si="1">H19</f>
        <v>0</v>
      </c>
      <c r="I18" s="64">
        <f t="shared" si="1"/>
        <v>0</v>
      </c>
      <c r="J18" s="64">
        <f t="shared" si="1"/>
        <v>0</v>
      </c>
      <c r="K18" s="64">
        <f t="shared" si="1"/>
        <v>0</v>
      </c>
      <c r="L18" s="64">
        <f t="shared" si="1"/>
        <v>0</v>
      </c>
    </row>
    <row r="19" spans="1:17" s="2" customFormat="1" ht="60" hidden="1" customHeight="1">
      <c r="A19" s="33" t="s">
        <v>126</v>
      </c>
      <c r="B19" s="86"/>
      <c r="C19" s="20" t="s">
        <v>10</v>
      </c>
      <c r="D19" s="34" t="s">
        <v>65</v>
      </c>
      <c r="E19" s="34" t="s">
        <v>127</v>
      </c>
      <c r="F19" s="35"/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</row>
    <row r="20" spans="1:17" s="2" customFormat="1" ht="15.75" hidden="1" customHeight="1">
      <c r="A20" s="33" t="s">
        <v>13</v>
      </c>
      <c r="B20" s="86"/>
      <c r="C20" s="20" t="s">
        <v>10</v>
      </c>
      <c r="D20" s="34" t="s">
        <v>65</v>
      </c>
      <c r="E20" s="34" t="s">
        <v>130</v>
      </c>
      <c r="F20" s="34" t="s">
        <v>75</v>
      </c>
      <c r="H20" s="65">
        <f>H24</f>
        <v>0</v>
      </c>
      <c r="I20" s="65">
        <f>I24</f>
        <v>0</v>
      </c>
      <c r="J20" s="65">
        <f>J24</f>
        <v>0</v>
      </c>
      <c r="K20" s="65">
        <f>K24</f>
        <v>0</v>
      </c>
      <c r="L20" s="65">
        <f>L24</f>
        <v>0</v>
      </c>
    </row>
    <row r="21" spans="1:17" s="2" customFormat="1" ht="33" hidden="1" customHeight="1" thickBot="1">
      <c r="A21" s="33" t="s">
        <v>87</v>
      </c>
      <c r="B21" s="86"/>
      <c r="C21" s="20" t="s">
        <v>10</v>
      </c>
      <c r="D21" s="34" t="s">
        <v>65</v>
      </c>
      <c r="E21" s="34" t="s">
        <v>12</v>
      </c>
      <c r="F21" s="34" t="s">
        <v>104</v>
      </c>
      <c r="H21" s="65"/>
      <c r="I21" s="62">
        <f>G21+H21</f>
        <v>0</v>
      </c>
      <c r="J21" s="62"/>
      <c r="K21" s="62"/>
      <c r="L21" s="62">
        <f>G21+J21+K21</f>
        <v>0</v>
      </c>
    </row>
    <row r="22" spans="1:17" s="2" customFormat="1" ht="15" hidden="1" customHeight="1">
      <c r="A22" s="18"/>
      <c r="B22" s="82"/>
      <c r="C22" s="19"/>
      <c r="D22" s="29"/>
      <c r="E22" s="25"/>
      <c r="F22" s="25"/>
      <c r="H22" s="62"/>
      <c r="I22" s="62">
        <f>G22+H22</f>
        <v>0</v>
      </c>
      <c r="J22" s="62"/>
      <c r="K22" s="62"/>
      <c r="L22" s="62">
        <f>G22+J22+K22</f>
        <v>0</v>
      </c>
    </row>
    <row r="23" spans="1:17" s="2" customFormat="1" ht="15" hidden="1" customHeight="1">
      <c r="A23" s="18"/>
      <c r="B23" s="82"/>
      <c r="C23" s="19"/>
      <c r="D23" s="29"/>
      <c r="E23" s="25"/>
      <c r="F23" s="25"/>
      <c r="H23" s="62"/>
      <c r="I23" s="62">
        <f>G23+H23</f>
        <v>0</v>
      </c>
      <c r="J23" s="62"/>
      <c r="K23" s="62"/>
      <c r="L23" s="62">
        <f>G23+J23+K23</f>
        <v>0</v>
      </c>
    </row>
    <row r="24" spans="1:17" s="2" customFormat="1" ht="33" hidden="1" customHeight="1">
      <c r="A24" s="16" t="s">
        <v>131</v>
      </c>
      <c r="B24" s="84"/>
      <c r="C24" s="19" t="s">
        <v>10</v>
      </c>
      <c r="D24" s="29" t="s">
        <v>65</v>
      </c>
      <c r="E24" s="25" t="s">
        <v>130</v>
      </c>
      <c r="F24" s="47">
        <v>500</v>
      </c>
      <c r="H24" s="62"/>
      <c r="I24" s="62"/>
      <c r="J24" s="62"/>
      <c r="K24" s="62"/>
      <c r="L24" s="62">
        <f>G24+J24+K24</f>
        <v>0</v>
      </c>
    </row>
    <row r="25" spans="1:17" s="2" customFormat="1" ht="33" customHeight="1">
      <c r="A25" s="37" t="s">
        <v>262</v>
      </c>
      <c r="B25" s="84" t="s">
        <v>157</v>
      </c>
      <c r="C25" s="19" t="s">
        <v>10</v>
      </c>
      <c r="D25" s="29" t="s">
        <v>20</v>
      </c>
      <c r="E25" s="25" t="s">
        <v>125</v>
      </c>
      <c r="F25" s="103" t="s">
        <v>75</v>
      </c>
      <c r="G25" s="62">
        <v>155.19999999999999</v>
      </c>
      <c r="H25" s="62"/>
      <c r="I25" s="62"/>
      <c r="J25" s="62"/>
      <c r="K25" s="62"/>
      <c r="L25" s="62"/>
      <c r="M25" s="107">
        <v>75.8</v>
      </c>
      <c r="N25" s="62">
        <f t="shared" ref="N25:N32" si="2">G25+M25</f>
        <v>231</v>
      </c>
    </row>
    <row r="26" spans="1:17" s="2" customFormat="1" ht="41.25" customHeight="1">
      <c r="A26" s="37" t="s">
        <v>243</v>
      </c>
      <c r="B26" s="84" t="s">
        <v>157</v>
      </c>
      <c r="C26" s="19" t="s">
        <v>10</v>
      </c>
      <c r="D26" s="29" t="s">
        <v>20</v>
      </c>
      <c r="E26" s="25" t="s">
        <v>127</v>
      </c>
      <c r="F26" s="103" t="s">
        <v>75</v>
      </c>
      <c r="G26" s="62">
        <v>155.19999999999999</v>
      </c>
      <c r="H26" s="62"/>
      <c r="I26" s="62"/>
      <c r="J26" s="62"/>
      <c r="K26" s="62"/>
      <c r="L26" s="62"/>
      <c r="M26" s="107">
        <v>75.8</v>
      </c>
      <c r="N26" s="62">
        <f t="shared" si="2"/>
        <v>231</v>
      </c>
    </row>
    <row r="27" spans="1:17" s="2" customFormat="1" ht="21" customHeight="1">
      <c r="A27" s="37" t="s">
        <v>263</v>
      </c>
      <c r="B27" s="84" t="s">
        <v>157</v>
      </c>
      <c r="C27" s="19" t="s">
        <v>10</v>
      </c>
      <c r="D27" s="29" t="s">
        <v>20</v>
      </c>
      <c r="E27" s="25" t="s">
        <v>264</v>
      </c>
      <c r="F27" s="103" t="s">
        <v>75</v>
      </c>
      <c r="G27" s="62">
        <v>155.19999999999999</v>
      </c>
      <c r="H27" s="62"/>
      <c r="I27" s="62"/>
      <c r="J27" s="62"/>
      <c r="K27" s="62"/>
      <c r="L27" s="62"/>
      <c r="M27" s="107">
        <v>75.8</v>
      </c>
      <c r="N27" s="62">
        <f t="shared" si="2"/>
        <v>231</v>
      </c>
    </row>
    <row r="28" spans="1:17" s="2" customFormat="1" ht="27.75" customHeight="1">
      <c r="A28" s="37" t="s">
        <v>131</v>
      </c>
      <c r="B28" s="84" t="s">
        <v>157</v>
      </c>
      <c r="C28" s="19" t="s">
        <v>10</v>
      </c>
      <c r="D28" s="29" t="s">
        <v>20</v>
      </c>
      <c r="E28" s="25" t="s">
        <v>128</v>
      </c>
      <c r="F28" s="103" t="s">
        <v>277</v>
      </c>
      <c r="G28" s="62">
        <v>155.19999999999999</v>
      </c>
      <c r="H28" s="62"/>
      <c r="I28" s="62"/>
      <c r="J28" s="62"/>
      <c r="K28" s="62"/>
      <c r="L28" s="62"/>
      <c r="M28" s="107">
        <v>75.8</v>
      </c>
      <c r="N28" s="62">
        <f t="shared" si="2"/>
        <v>231</v>
      </c>
    </row>
    <row r="29" spans="1:17" s="2" customFormat="1" ht="42.75" customHeight="1">
      <c r="A29" s="37" t="s">
        <v>265</v>
      </c>
      <c r="B29" s="84" t="s">
        <v>157</v>
      </c>
      <c r="C29" s="19" t="s">
        <v>10</v>
      </c>
      <c r="D29" s="29" t="s">
        <v>15</v>
      </c>
      <c r="E29" s="25" t="s">
        <v>125</v>
      </c>
      <c r="F29" s="103" t="s">
        <v>75</v>
      </c>
      <c r="G29" s="107">
        <v>439.2</v>
      </c>
      <c r="H29" s="62"/>
      <c r="I29" s="62"/>
      <c r="J29" s="62"/>
      <c r="K29" s="62"/>
      <c r="L29" s="62"/>
      <c r="M29" s="111">
        <v>160.19999999999999</v>
      </c>
      <c r="N29" s="107">
        <f t="shared" si="2"/>
        <v>599.4</v>
      </c>
      <c r="Q29" s="107"/>
    </row>
    <row r="30" spans="1:17" ht="37.5" customHeight="1">
      <c r="A30" s="37" t="s">
        <v>243</v>
      </c>
      <c r="B30" s="84" t="s">
        <v>157</v>
      </c>
      <c r="C30" s="4" t="s">
        <v>10</v>
      </c>
      <c r="D30" s="4" t="s">
        <v>15</v>
      </c>
      <c r="E30" s="4" t="s">
        <v>127</v>
      </c>
      <c r="F30" s="4" t="s">
        <v>75</v>
      </c>
      <c r="G30" s="107">
        <v>439.2</v>
      </c>
      <c r="H30" s="66" t="e">
        <f>H31+#REF!</f>
        <v>#REF!</v>
      </c>
      <c r="I30" s="66" t="e">
        <f>I31+#REF!</f>
        <v>#REF!</v>
      </c>
      <c r="J30" s="66" t="e">
        <f>J31+#REF!</f>
        <v>#REF!</v>
      </c>
      <c r="K30" s="66" t="e">
        <f>K31+#REF!</f>
        <v>#REF!</v>
      </c>
      <c r="L30" s="66" t="e">
        <f>L31+#REF!</f>
        <v>#REF!</v>
      </c>
      <c r="M30" s="111">
        <v>160.19999999999999</v>
      </c>
      <c r="N30" s="107">
        <f t="shared" si="2"/>
        <v>599.4</v>
      </c>
      <c r="P30" s="107"/>
    </row>
    <row r="31" spans="1:17" s="13" customFormat="1">
      <c r="A31" s="38" t="s">
        <v>13</v>
      </c>
      <c r="B31" s="87" t="s">
        <v>157</v>
      </c>
      <c r="C31" s="20" t="s">
        <v>10</v>
      </c>
      <c r="D31" s="20" t="s">
        <v>15</v>
      </c>
      <c r="E31" s="20" t="s">
        <v>130</v>
      </c>
      <c r="F31" s="20" t="s">
        <v>75</v>
      </c>
      <c r="G31" s="107">
        <v>439.2</v>
      </c>
      <c r="H31" s="66">
        <f>H32</f>
        <v>0</v>
      </c>
      <c r="I31" s="66">
        <f>I32</f>
        <v>0</v>
      </c>
      <c r="J31" s="66">
        <f>J32</f>
        <v>0</v>
      </c>
      <c r="K31" s="66">
        <f>K32</f>
        <v>0</v>
      </c>
      <c r="L31" s="66">
        <f>L32</f>
        <v>439.2</v>
      </c>
      <c r="M31" s="111">
        <v>160.19999999999999</v>
      </c>
      <c r="N31" s="107">
        <f t="shared" si="2"/>
        <v>599.4</v>
      </c>
    </row>
    <row r="32" spans="1:17" ht="28.5" customHeight="1">
      <c r="A32" s="37" t="s">
        <v>131</v>
      </c>
      <c r="B32" s="88" t="s">
        <v>157</v>
      </c>
      <c r="C32" s="5" t="s">
        <v>10</v>
      </c>
      <c r="D32" s="5" t="s">
        <v>15</v>
      </c>
      <c r="E32" s="5" t="s">
        <v>130</v>
      </c>
      <c r="F32" s="5" t="s">
        <v>277</v>
      </c>
      <c r="G32" s="107">
        <v>439.2</v>
      </c>
      <c r="H32" s="66"/>
      <c r="I32" s="62"/>
      <c r="J32" s="62"/>
      <c r="K32" s="62"/>
      <c r="L32" s="62">
        <f t="shared" ref="L32:L64" si="3">G32+J32+K32</f>
        <v>439.2</v>
      </c>
      <c r="M32" s="111">
        <v>160.19999999999999</v>
      </c>
      <c r="N32" s="107">
        <f t="shared" si="2"/>
        <v>599.4</v>
      </c>
    </row>
    <row r="33" spans="1:14" hidden="1">
      <c r="A33" s="36" t="s">
        <v>100</v>
      </c>
      <c r="B33" s="89"/>
      <c r="C33" s="5" t="s">
        <v>10</v>
      </c>
      <c r="D33" s="5" t="s">
        <v>16</v>
      </c>
      <c r="E33" s="5"/>
      <c r="F33" s="5"/>
      <c r="H33" s="66">
        <f>H34</f>
        <v>0</v>
      </c>
      <c r="I33" s="62">
        <f>G33+H33</f>
        <v>0</v>
      </c>
      <c r="J33" s="62"/>
      <c r="K33" s="62"/>
      <c r="L33" s="62">
        <f t="shared" si="3"/>
        <v>0</v>
      </c>
    </row>
    <row r="34" spans="1:14" hidden="1">
      <c r="A34" s="37" t="s">
        <v>101</v>
      </c>
      <c r="B34" s="88"/>
      <c r="C34" s="5" t="s">
        <v>10</v>
      </c>
      <c r="D34" s="5" t="s">
        <v>16</v>
      </c>
      <c r="E34" s="5" t="s">
        <v>51</v>
      </c>
      <c r="F34" s="5"/>
      <c r="H34" s="66">
        <f>H35</f>
        <v>0</v>
      </c>
      <c r="I34" s="62">
        <f>G34+H34</f>
        <v>0</v>
      </c>
      <c r="J34" s="62"/>
      <c r="K34" s="62"/>
      <c r="L34" s="62">
        <f t="shared" si="3"/>
        <v>0</v>
      </c>
    </row>
    <row r="35" spans="1:14" ht="37.5" hidden="1" customHeight="1">
      <c r="A35" s="17" t="s">
        <v>102</v>
      </c>
      <c r="B35" s="90"/>
      <c r="C35" s="5" t="s">
        <v>10</v>
      </c>
      <c r="D35" s="5" t="s">
        <v>16</v>
      </c>
      <c r="E35" s="5" t="s">
        <v>51</v>
      </c>
      <c r="F35" s="5" t="s">
        <v>103</v>
      </c>
      <c r="H35" s="66"/>
      <c r="I35" s="62">
        <f>G35+H35</f>
        <v>0</v>
      </c>
      <c r="J35" s="62"/>
      <c r="K35" s="62"/>
      <c r="L35" s="62">
        <f t="shared" si="3"/>
        <v>0</v>
      </c>
    </row>
    <row r="36" spans="1:14" ht="45.75" hidden="1" customHeight="1">
      <c r="A36" s="38"/>
      <c r="B36" s="86"/>
      <c r="C36" s="5" t="s">
        <v>10</v>
      </c>
      <c r="D36" s="5" t="s">
        <v>63</v>
      </c>
      <c r="E36" s="5" t="s">
        <v>125</v>
      </c>
      <c r="F36" s="5" t="s">
        <v>75</v>
      </c>
      <c r="H36" s="66" t="e">
        <f>H37</f>
        <v>#REF!</v>
      </c>
      <c r="I36" s="66" t="e">
        <f>I37</f>
        <v>#REF!</v>
      </c>
      <c r="J36" s="66">
        <f>J37</f>
        <v>0</v>
      </c>
      <c r="K36" s="66" t="e">
        <f>K37</f>
        <v>#REF!</v>
      </c>
      <c r="L36" s="62" t="e">
        <f t="shared" si="3"/>
        <v>#REF!</v>
      </c>
    </row>
    <row r="37" spans="1:14" ht="51" hidden="1">
      <c r="A37" s="38" t="s">
        <v>126</v>
      </c>
      <c r="B37" s="87"/>
      <c r="C37" s="5" t="s">
        <v>10</v>
      </c>
      <c r="D37" s="5" t="s">
        <v>15</v>
      </c>
      <c r="E37" s="5" t="s">
        <v>127</v>
      </c>
      <c r="F37" s="5" t="s">
        <v>75</v>
      </c>
      <c r="H37" s="66" t="e">
        <f>#REF!</f>
        <v>#REF!</v>
      </c>
      <c r="I37" s="66" t="e">
        <f>#REF!</f>
        <v>#REF!</v>
      </c>
      <c r="J37" s="66"/>
      <c r="K37" s="66" t="e">
        <f>#REF!</f>
        <v>#REF!</v>
      </c>
      <c r="L37" s="62" t="e">
        <f t="shared" si="3"/>
        <v>#REF!</v>
      </c>
    </row>
    <row r="38" spans="1:14" s="13" customFormat="1" ht="17.25" customHeight="1">
      <c r="A38" s="38" t="s">
        <v>274</v>
      </c>
      <c r="B38" s="87" t="s">
        <v>157</v>
      </c>
      <c r="C38" s="20" t="s">
        <v>10</v>
      </c>
      <c r="D38" s="20" t="s">
        <v>17</v>
      </c>
      <c r="E38" s="20" t="s">
        <v>273</v>
      </c>
      <c r="F38" s="20" t="s">
        <v>75</v>
      </c>
      <c r="G38" s="108">
        <v>18</v>
      </c>
      <c r="H38" s="66"/>
      <c r="I38" s="62"/>
      <c r="J38" s="62"/>
      <c r="K38" s="62"/>
      <c r="L38" s="62">
        <f t="shared" si="3"/>
        <v>18</v>
      </c>
      <c r="M38" s="108"/>
      <c r="N38" s="108">
        <v>18</v>
      </c>
    </row>
    <row r="39" spans="1:14" s="11" customFormat="1" ht="27" hidden="1" customHeight="1">
      <c r="A39" s="37" t="s">
        <v>88</v>
      </c>
      <c r="B39" s="84"/>
      <c r="C39" s="39" t="s">
        <v>10</v>
      </c>
      <c r="D39" s="39" t="s">
        <v>17</v>
      </c>
      <c r="E39" s="39"/>
      <c r="F39" s="39"/>
      <c r="H39" s="67">
        <f>H40</f>
        <v>0</v>
      </c>
      <c r="I39" s="62">
        <f>G39+H39</f>
        <v>0</v>
      </c>
      <c r="J39" s="62"/>
      <c r="K39" s="62"/>
      <c r="L39" s="62">
        <f t="shared" si="3"/>
        <v>0</v>
      </c>
    </row>
    <row r="40" spans="1:14" ht="38.25" hidden="1">
      <c r="A40" s="17" t="s">
        <v>89</v>
      </c>
      <c r="B40" s="90"/>
      <c r="C40" s="5" t="s">
        <v>10</v>
      </c>
      <c r="D40" s="5" t="s">
        <v>17</v>
      </c>
      <c r="E40" s="5" t="s">
        <v>90</v>
      </c>
      <c r="F40" s="5" t="s">
        <v>91</v>
      </c>
      <c r="H40" s="66"/>
      <c r="I40" s="62">
        <f>G40+H40</f>
        <v>0</v>
      </c>
      <c r="J40" s="62"/>
      <c r="K40" s="62"/>
      <c r="L40" s="62">
        <f t="shared" si="3"/>
        <v>0</v>
      </c>
    </row>
    <row r="41" spans="1:14" hidden="1">
      <c r="A41" s="17"/>
      <c r="B41" s="90"/>
      <c r="C41" s="5"/>
      <c r="D41" s="5"/>
      <c r="E41" s="5"/>
      <c r="F41" s="5"/>
      <c r="H41" s="66"/>
      <c r="I41" s="62">
        <f>G41+H41</f>
        <v>0</v>
      </c>
      <c r="J41" s="62"/>
      <c r="K41" s="62"/>
      <c r="L41" s="62">
        <f t="shared" si="3"/>
        <v>0</v>
      </c>
    </row>
    <row r="42" spans="1:14" ht="25.5">
      <c r="A42" s="17" t="s">
        <v>131</v>
      </c>
      <c r="B42" s="90" t="s">
        <v>157</v>
      </c>
      <c r="C42" s="5" t="s">
        <v>10</v>
      </c>
      <c r="D42" s="5" t="s">
        <v>17</v>
      </c>
      <c r="E42" s="5" t="s">
        <v>283</v>
      </c>
      <c r="F42" s="5" t="s">
        <v>277</v>
      </c>
      <c r="G42" s="118">
        <v>18</v>
      </c>
      <c r="H42" s="66"/>
      <c r="I42" s="62"/>
      <c r="J42" s="62"/>
      <c r="K42" s="62"/>
      <c r="L42" s="62"/>
      <c r="M42" s="113"/>
      <c r="N42" s="113">
        <v>18</v>
      </c>
    </row>
    <row r="43" spans="1:14" s="11" customFormat="1" ht="14.25">
      <c r="A43" s="38" t="s">
        <v>59</v>
      </c>
      <c r="B43" s="86" t="s">
        <v>157</v>
      </c>
      <c r="C43" s="10" t="s">
        <v>10</v>
      </c>
      <c r="D43" s="10" t="s">
        <v>26</v>
      </c>
      <c r="E43" s="10" t="s">
        <v>125</v>
      </c>
      <c r="F43" s="10" t="s">
        <v>75</v>
      </c>
      <c r="G43" s="109">
        <v>1</v>
      </c>
      <c r="H43" s="67">
        <f>H44</f>
        <v>0</v>
      </c>
      <c r="I43" s="62">
        <f>G43+H43</f>
        <v>1</v>
      </c>
      <c r="J43" s="62"/>
      <c r="K43" s="62"/>
      <c r="L43" s="62">
        <f t="shared" si="3"/>
        <v>1</v>
      </c>
      <c r="M43" s="109">
        <v>-1</v>
      </c>
      <c r="N43" s="109">
        <v>0</v>
      </c>
    </row>
    <row r="44" spans="1:14" s="13" customFormat="1" ht="14.25">
      <c r="A44" s="38" t="s">
        <v>59</v>
      </c>
      <c r="B44" s="87" t="s">
        <v>157</v>
      </c>
      <c r="C44" s="20" t="s">
        <v>10</v>
      </c>
      <c r="D44" s="10" t="s">
        <v>26</v>
      </c>
      <c r="E44" s="20" t="s">
        <v>134</v>
      </c>
      <c r="F44" s="20" t="s">
        <v>75</v>
      </c>
      <c r="G44" s="109">
        <v>1</v>
      </c>
      <c r="H44" s="66">
        <f>H45</f>
        <v>0</v>
      </c>
      <c r="I44" s="62">
        <f>G44+H44</f>
        <v>1</v>
      </c>
      <c r="J44" s="62"/>
      <c r="K44" s="62"/>
      <c r="L44" s="62">
        <f t="shared" si="3"/>
        <v>1</v>
      </c>
      <c r="M44" s="108">
        <v>-1</v>
      </c>
      <c r="N44" s="109">
        <v>0</v>
      </c>
    </row>
    <row r="45" spans="1:14" s="13" customFormat="1" ht="18" customHeight="1">
      <c r="A45" s="37" t="s">
        <v>135</v>
      </c>
      <c r="B45" s="84" t="s">
        <v>157</v>
      </c>
      <c r="C45" s="20" t="s">
        <v>10</v>
      </c>
      <c r="D45" s="10" t="s">
        <v>26</v>
      </c>
      <c r="E45" s="20" t="s">
        <v>136</v>
      </c>
      <c r="F45" s="20" t="s">
        <v>75</v>
      </c>
      <c r="G45" s="109">
        <v>1</v>
      </c>
      <c r="H45" s="66">
        <f>H46</f>
        <v>0</v>
      </c>
      <c r="I45" s="66">
        <f>I46</f>
        <v>0</v>
      </c>
      <c r="J45" s="66"/>
      <c r="K45" s="66">
        <f>K46</f>
        <v>0</v>
      </c>
      <c r="L45" s="62">
        <f t="shared" si="3"/>
        <v>1</v>
      </c>
      <c r="M45" s="108">
        <v>-1</v>
      </c>
      <c r="N45" s="109">
        <v>0</v>
      </c>
    </row>
    <row r="46" spans="1:14" s="13" customFormat="1" ht="18" customHeight="1">
      <c r="A46" s="37" t="s">
        <v>137</v>
      </c>
      <c r="B46" s="84" t="s">
        <v>157</v>
      </c>
      <c r="C46" s="20" t="s">
        <v>10</v>
      </c>
      <c r="D46" s="10" t="s">
        <v>26</v>
      </c>
      <c r="E46" s="20" t="s">
        <v>138</v>
      </c>
      <c r="F46" s="20" t="s">
        <v>139</v>
      </c>
      <c r="G46" s="109">
        <v>1</v>
      </c>
      <c r="H46" s="66"/>
      <c r="I46" s="62"/>
      <c r="J46" s="62"/>
      <c r="K46" s="62"/>
      <c r="L46" s="62">
        <f t="shared" si="3"/>
        <v>1</v>
      </c>
      <c r="M46" s="108">
        <v>-1</v>
      </c>
      <c r="N46" s="109">
        <v>0</v>
      </c>
    </row>
    <row r="47" spans="1:14" s="50" customFormat="1" ht="18.75" customHeight="1">
      <c r="A47" s="38" t="s">
        <v>94</v>
      </c>
      <c r="B47" s="87" t="s">
        <v>157</v>
      </c>
      <c r="C47" s="5" t="s">
        <v>10</v>
      </c>
      <c r="D47" s="5" t="s">
        <v>275</v>
      </c>
      <c r="E47" s="5" t="s">
        <v>125</v>
      </c>
      <c r="F47" s="5" t="s">
        <v>75</v>
      </c>
      <c r="G47" s="109">
        <v>2</v>
      </c>
      <c r="H47" s="68" t="e">
        <f>#REF!+H48+H51</f>
        <v>#REF!</v>
      </c>
      <c r="I47" s="68" t="e">
        <f>#REF!+I48+I51</f>
        <v>#REF!</v>
      </c>
      <c r="J47" s="68"/>
      <c r="K47" s="68" t="e">
        <f>#REF!+K48+K51</f>
        <v>#REF!</v>
      </c>
      <c r="L47" s="62" t="e">
        <f t="shared" si="3"/>
        <v>#REF!</v>
      </c>
      <c r="M47" s="110">
        <v>-2</v>
      </c>
      <c r="N47" s="109">
        <v>0</v>
      </c>
    </row>
    <row r="48" spans="1:14" s="50" customFormat="1" ht="75" hidden="1" customHeight="1">
      <c r="A48" s="38" t="s">
        <v>126</v>
      </c>
      <c r="B48" s="91"/>
      <c r="C48" s="49" t="s">
        <v>10</v>
      </c>
      <c r="D48" s="49" t="s">
        <v>140</v>
      </c>
      <c r="E48" s="49" t="s">
        <v>127</v>
      </c>
      <c r="F48" s="49" t="s">
        <v>75</v>
      </c>
      <c r="G48" s="109">
        <v>1</v>
      </c>
      <c r="H48" s="68">
        <f>H49</f>
        <v>0</v>
      </c>
      <c r="I48" s="68">
        <f>I49</f>
        <v>0</v>
      </c>
      <c r="J48" s="68"/>
      <c r="K48" s="68">
        <f>K49</f>
        <v>0</v>
      </c>
      <c r="L48" s="62">
        <f t="shared" si="3"/>
        <v>1</v>
      </c>
      <c r="N48" s="109">
        <v>2</v>
      </c>
    </row>
    <row r="49" spans="1:14" ht="14.25" hidden="1" customHeight="1">
      <c r="A49" s="38" t="s">
        <v>13</v>
      </c>
      <c r="B49" s="86"/>
      <c r="C49" s="5" t="s">
        <v>10</v>
      </c>
      <c r="D49" s="5" t="s">
        <v>140</v>
      </c>
      <c r="E49" s="5" t="s">
        <v>141</v>
      </c>
      <c r="F49" s="5" t="s">
        <v>75</v>
      </c>
      <c r="G49" s="109">
        <v>1</v>
      </c>
      <c r="H49" s="66">
        <f>H50</f>
        <v>0</v>
      </c>
      <c r="I49" s="66">
        <f>I50</f>
        <v>0</v>
      </c>
      <c r="J49" s="66"/>
      <c r="K49" s="66">
        <f>K50</f>
        <v>0</v>
      </c>
      <c r="L49" s="62">
        <f t="shared" si="3"/>
        <v>1</v>
      </c>
      <c r="N49" s="109">
        <v>2</v>
      </c>
    </row>
    <row r="50" spans="1:14" s="9" customFormat="1" ht="28.5" hidden="1" customHeight="1">
      <c r="A50" s="17" t="s">
        <v>131</v>
      </c>
      <c r="B50" s="85"/>
      <c r="C50" s="5" t="s">
        <v>10</v>
      </c>
      <c r="D50" s="5" t="s">
        <v>140</v>
      </c>
      <c r="E50" s="5" t="s">
        <v>130</v>
      </c>
      <c r="F50" s="5" t="s">
        <v>132</v>
      </c>
      <c r="G50" s="109">
        <v>1</v>
      </c>
      <c r="H50" s="70"/>
      <c r="I50" s="70"/>
      <c r="J50" s="70"/>
      <c r="K50" s="70"/>
      <c r="L50" s="62">
        <f t="shared" si="3"/>
        <v>1</v>
      </c>
      <c r="N50" s="109">
        <v>2</v>
      </c>
    </row>
    <row r="51" spans="1:14" ht="27" customHeight="1">
      <c r="A51" s="38" t="s">
        <v>60</v>
      </c>
      <c r="B51" s="86" t="s">
        <v>157</v>
      </c>
      <c r="C51" s="5" t="s">
        <v>10</v>
      </c>
      <c r="D51" s="5" t="s">
        <v>275</v>
      </c>
      <c r="E51" s="5" t="s">
        <v>217</v>
      </c>
      <c r="F51" s="5" t="s">
        <v>75</v>
      </c>
      <c r="G51" s="109">
        <v>2</v>
      </c>
      <c r="H51" s="66" t="e">
        <f>H52</f>
        <v>#REF!</v>
      </c>
      <c r="I51" s="66" t="e">
        <f>I52</f>
        <v>#REF!</v>
      </c>
      <c r="J51" s="66"/>
      <c r="K51" s="66" t="e">
        <f>K52</f>
        <v>#REF!</v>
      </c>
      <c r="L51" s="62" t="e">
        <f t="shared" si="3"/>
        <v>#REF!</v>
      </c>
      <c r="M51" s="61">
        <v>-2</v>
      </c>
      <c r="N51" s="109">
        <v>0</v>
      </c>
    </row>
    <row r="52" spans="1:14" ht="14.25">
      <c r="A52" s="38" t="s">
        <v>61</v>
      </c>
      <c r="B52" s="87" t="s">
        <v>157</v>
      </c>
      <c r="C52" s="5" t="s">
        <v>10</v>
      </c>
      <c r="D52" s="5" t="s">
        <v>275</v>
      </c>
      <c r="E52" s="5" t="s">
        <v>218</v>
      </c>
      <c r="F52" s="5" t="s">
        <v>75</v>
      </c>
      <c r="G52" s="109">
        <v>2</v>
      </c>
      <c r="H52" s="66" t="e">
        <f>H57</f>
        <v>#REF!</v>
      </c>
      <c r="I52" s="66" t="e">
        <f>I57</f>
        <v>#REF!</v>
      </c>
      <c r="J52" s="66"/>
      <c r="K52" s="66" t="e">
        <f>K57</f>
        <v>#REF!</v>
      </c>
      <c r="L52" s="62" t="e">
        <f t="shared" si="3"/>
        <v>#REF!</v>
      </c>
      <c r="M52" s="61">
        <v>-2</v>
      </c>
      <c r="N52" s="109">
        <v>0</v>
      </c>
    </row>
    <row r="53" spans="1:14" s="2" customFormat="1" ht="26.25" hidden="1">
      <c r="A53" s="104" t="s">
        <v>64</v>
      </c>
      <c r="B53" s="82"/>
      <c r="C53" s="40" t="s">
        <v>65</v>
      </c>
      <c r="D53" s="5" t="s">
        <v>275</v>
      </c>
      <c r="E53" s="40"/>
      <c r="F53" s="40"/>
      <c r="G53" s="109">
        <v>2</v>
      </c>
      <c r="H53" s="69"/>
      <c r="I53" s="62">
        <f>G53+H53</f>
        <v>2</v>
      </c>
      <c r="J53" s="62"/>
      <c r="K53" s="62"/>
      <c r="L53" s="62">
        <f t="shared" si="3"/>
        <v>2</v>
      </c>
      <c r="N53" s="109">
        <v>2</v>
      </c>
    </row>
    <row r="54" spans="1:14" ht="14.25" hidden="1">
      <c r="A54" s="38" t="s">
        <v>68</v>
      </c>
      <c r="B54" s="87"/>
      <c r="C54" s="5" t="s">
        <v>65</v>
      </c>
      <c r="D54" s="5" t="s">
        <v>275</v>
      </c>
      <c r="E54" s="5"/>
      <c r="F54" s="5"/>
      <c r="G54" s="109">
        <v>2</v>
      </c>
      <c r="H54" s="66"/>
      <c r="I54" s="62">
        <f>G54+H54</f>
        <v>2</v>
      </c>
      <c r="J54" s="62"/>
      <c r="K54" s="62"/>
      <c r="L54" s="62">
        <f t="shared" si="3"/>
        <v>2</v>
      </c>
      <c r="N54" s="109">
        <v>2</v>
      </c>
    </row>
    <row r="55" spans="1:14" ht="14.25" hidden="1">
      <c r="A55" s="17" t="s">
        <v>67</v>
      </c>
      <c r="B55" s="90"/>
      <c r="C55" s="5" t="s">
        <v>65</v>
      </c>
      <c r="D55" s="5" t="s">
        <v>275</v>
      </c>
      <c r="E55" s="5" t="s">
        <v>69</v>
      </c>
      <c r="F55" s="5"/>
      <c r="G55" s="109">
        <v>2</v>
      </c>
      <c r="H55" s="66"/>
      <c r="I55" s="62">
        <f>G55+H55</f>
        <v>2</v>
      </c>
      <c r="J55" s="62"/>
      <c r="K55" s="62"/>
      <c r="L55" s="62">
        <f t="shared" si="3"/>
        <v>2</v>
      </c>
      <c r="N55" s="109">
        <v>2</v>
      </c>
    </row>
    <row r="56" spans="1:14" ht="38.25" hidden="1">
      <c r="A56" s="17" t="s">
        <v>66</v>
      </c>
      <c r="B56" s="90"/>
      <c r="C56" s="5" t="s">
        <v>65</v>
      </c>
      <c r="D56" s="5" t="s">
        <v>275</v>
      </c>
      <c r="E56" s="5" t="s">
        <v>69</v>
      </c>
      <c r="F56" s="5" t="s">
        <v>70</v>
      </c>
      <c r="G56" s="109">
        <v>2</v>
      </c>
      <c r="H56" s="66"/>
      <c r="I56" s="62">
        <f>G56+H56</f>
        <v>2</v>
      </c>
      <c r="J56" s="62"/>
      <c r="K56" s="62"/>
      <c r="L56" s="62">
        <f t="shared" si="3"/>
        <v>2</v>
      </c>
      <c r="N56" s="109">
        <v>2</v>
      </c>
    </row>
    <row r="57" spans="1:14" ht="25.5">
      <c r="A57" s="17" t="s">
        <v>131</v>
      </c>
      <c r="B57" s="90" t="s">
        <v>157</v>
      </c>
      <c r="C57" s="5" t="s">
        <v>10</v>
      </c>
      <c r="D57" s="5" t="s">
        <v>275</v>
      </c>
      <c r="E57" s="5" t="s">
        <v>218</v>
      </c>
      <c r="F57" s="5" t="s">
        <v>277</v>
      </c>
      <c r="G57" s="109">
        <v>2</v>
      </c>
      <c r="H57" s="66" t="e">
        <f>#REF!</f>
        <v>#REF!</v>
      </c>
      <c r="I57" s="66" t="e">
        <f>#REF!</f>
        <v>#REF!</v>
      </c>
      <c r="J57" s="66"/>
      <c r="K57" s="66" t="e">
        <f>#REF!</f>
        <v>#REF!</v>
      </c>
      <c r="L57" s="62" t="e">
        <f t="shared" si="3"/>
        <v>#REF!</v>
      </c>
      <c r="M57" s="61">
        <v>-2</v>
      </c>
      <c r="N57" s="109">
        <v>0</v>
      </c>
    </row>
    <row r="58" spans="1:14" ht="26.25" hidden="1">
      <c r="A58" s="36" t="s">
        <v>64</v>
      </c>
      <c r="B58" s="92"/>
      <c r="C58" s="5" t="s">
        <v>65</v>
      </c>
      <c r="D58" s="5" t="s">
        <v>53</v>
      </c>
      <c r="E58" s="5" t="s">
        <v>125</v>
      </c>
      <c r="F58" s="5" t="s">
        <v>75</v>
      </c>
      <c r="H58" s="66">
        <f>H59+H62</f>
        <v>0</v>
      </c>
      <c r="I58" s="66">
        <f>I59+I62</f>
        <v>0</v>
      </c>
      <c r="J58" s="66"/>
      <c r="K58" s="66">
        <f>K59+K62</f>
        <v>0</v>
      </c>
      <c r="L58" s="62">
        <f t="shared" si="3"/>
        <v>0</v>
      </c>
    </row>
    <row r="59" spans="1:14" hidden="1">
      <c r="A59" s="37" t="s">
        <v>68</v>
      </c>
      <c r="B59" s="88"/>
      <c r="C59" s="5" t="s">
        <v>65</v>
      </c>
      <c r="D59" s="5" t="s">
        <v>20</v>
      </c>
      <c r="E59" s="5" t="s">
        <v>125</v>
      </c>
      <c r="F59" s="5" t="s">
        <v>75</v>
      </c>
      <c r="H59" s="66">
        <f>H60</f>
        <v>0</v>
      </c>
      <c r="I59" s="66">
        <f>I60</f>
        <v>0</v>
      </c>
      <c r="J59" s="66"/>
      <c r="K59" s="66">
        <f>K60</f>
        <v>0</v>
      </c>
      <c r="L59" s="62">
        <f t="shared" si="3"/>
        <v>0</v>
      </c>
    </row>
    <row r="60" spans="1:14" ht="25.5" hidden="1">
      <c r="A60" s="37" t="s">
        <v>142</v>
      </c>
      <c r="B60" s="88"/>
      <c r="C60" s="5" t="s">
        <v>65</v>
      </c>
      <c r="D60" s="5" t="s">
        <v>20</v>
      </c>
      <c r="E60" s="5" t="s">
        <v>143</v>
      </c>
      <c r="F60" s="5" t="s">
        <v>75</v>
      </c>
      <c r="H60" s="66">
        <f>H61</f>
        <v>0</v>
      </c>
      <c r="I60" s="66">
        <f>I61</f>
        <v>0</v>
      </c>
      <c r="J60" s="66"/>
      <c r="K60" s="66">
        <f>K61</f>
        <v>0</v>
      </c>
      <c r="L60" s="62">
        <f t="shared" si="3"/>
        <v>0</v>
      </c>
    </row>
    <row r="61" spans="1:14" ht="38.25" hidden="1">
      <c r="A61" s="17" t="s">
        <v>144</v>
      </c>
      <c r="B61" s="90"/>
      <c r="C61" s="5" t="s">
        <v>65</v>
      </c>
      <c r="D61" s="5" t="s">
        <v>20</v>
      </c>
      <c r="E61" s="5" t="s">
        <v>145</v>
      </c>
      <c r="F61" s="5" t="s">
        <v>146</v>
      </c>
      <c r="H61" s="66"/>
      <c r="I61" s="62">
        <f>G61+H61</f>
        <v>0</v>
      </c>
      <c r="J61" s="62"/>
      <c r="K61" s="62"/>
      <c r="L61" s="62">
        <f t="shared" si="3"/>
        <v>0</v>
      </c>
    </row>
    <row r="62" spans="1:14" hidden="1">
      <c r="A62" s="36" t="s">
        <v>107</v>
      </c>
      <c r="B62" s="89"/>
      <c r="C62" s="5" t="s">
        <v>65</v>
      </c>
      <c r="D62" s="5" t="s">
        <v>15</v>
      </c>
      <c r="E62" s="5"/>
      <c r="F62" s="5"/>
      <c r="H62" s="66">
        <f>H63</f>
        <v>0</v>
      </c>
      <c r="I62" s="66">
        <f>I63</f>
        <v>0</v>
      </c>
      <c r="J62" s="66"/>
      <c r="K62" s="66"/>
      <c r="L62" s="62">
        <f t="shared" si="3"/>
        <v>0</v>
      </c>
    </row>
    <row r="63" spans="1:14" hidden="1">
      <c r="A63" s="37" t="s">
        <v>101</v>
      </c>
      <c r="B63" s="88"/>
      <c r="C63" s="5" t="s">
        <v>65</v>
      </c>
      <c r="D63" s="5" t="s">
        <v>15</v>
      </c>
      <c r="E63" s="5" t="s">
        <v>51</v>
      </c>
      <c r="F63" s="5"/>
      <c r="H63" s="66">
        <f>H64</f>
        <v>0</v>
      </c>
      <c r="I63" s="66">
        <f>I64</f>
        <v>0</v>
      </c>
      <c r="J63" s="66"/>
      <c r="K63" s="66"/>
      <c r="L63" s="62">
        <f t="shared" si="3"/>
        <v>0</v>
      </c>
    </row>
    <row r="64" spans="1:14" ht="25.5" hidden="1">
      <c r="A64" s="17" t="s">
        <v>108</v>
      </c>
      <c r="B64" s="90"/>
      <c r="C64" s="5" t="s">
        <v>65</v>
      </c>
      <c r="D64" s="5" t="s">
        <v>15</v>
      </c>
      <c r="E64" s="5" t="s">
        <v>51</v>
      </c>
      <c r="F64" s="5" t="s">
        <v>109</v>
      </c>
      <c r="H64" s="66"/>
      <c r="I64" s="62">
        <f>G64+H64</f>
        <v>0</v>
      </c>
      <c r="J64" s="62"/>
      <c r="K64" s="62"/>
      <c r="L64" s="62">
        <f t="shared" si="3"/>
        <v>0</v>
      </c>
    </row>
    <row r="65" spans="1:14" s="6" customFormat="1" ht="18" customHeight="1">
      <c r="A65" s="104" t="s">
        <v>244</v>
      </c>
      <c r="B65" s="82" t="s">
        <v>157</v>
      </c>
      <c r="C65" s="19" t="s">
        <v>20</v>
      </c>
      <c r="D65" s="29" t="s">
        <v>65</v>
      </c>
      <c r="E65" s="29" t="s">
        <v>125</v>
      </c>
      <c r="F65" s="29" t="s">
        <v>75</v>
      </c>
      <c r="G65" s="107">
        <v>22.7</v>
      </c>
      <c r="H65" s="62">
        <f>H67</f>
        <v>0</v>
      </c>
      <c r="I65" s="62">
        <f>I67</f>
        <v>22.7</v>
      </c>
      <c r="J65" s="62">
        <f>J67</f>
        <v>0</v>
      </c>
      <c r="K65" s="62">
        <f>K67</f>
        <v>0</v>
      </c>
      <c r="L65" s="62">
        <f>L67</f>
        <v>22.7</v>
      </c>
      <c r="M65" s="107"/>
      <c r="N65" s="107">
        <v>22.7</v>
      </c>
    </row>
    <row r="66" spans="1:14" s="7" customFormat="1" ht="16.149999999999999" hidden="1" customHeight="1">
      <c r="A66" s="37"/>
      <c r="B66" s="84"/>
      <c r="C66" s="3" t="s">
        <v>15</v>
      </c>
      <c r="D66" s="3" t="s">
        <v>16</v>
      </c>
      <c r="E66" s="3" t="s">
        <v>125</v>
      </c>
      <c r="F66" s="3" t="s">
        <v>75</v>
      </c>
      <c r="G66" s="107">
        <v>20.7</v>
      </c>
      <c r="H66" s="71">
        <f>H67+H70</f>
        <v>0</v>
      </c>
      <c r="I66" s="71">
        <f>I67+I70</f>
        <v>45.4</v>
      </c>
      <c r="J66" s="71"/>
      <c r="K66" s="71">
        <f>K67+K70</f>
        <v>0</v>
      </c>
      <c r="L66" s="62">
        <f t="shared" ref="L66:L133" si="4">G66+J66+K66</f>
        <v>20.7</v>
      </c>
      <c r="N66" s="107">
        <v>22.7</v>
      </c>
    </row>
    <row r="67" spans="1:14" s="7" customFormat="1" ht="57" customHeight="1">
      <c r="A67" s="37" t="s">
        <v>126</v>
      </c>
      <c r="B67" s="84" t="s">
        <v>157</v>
      </c>
      <c r="C67" s="3" t="s">
        <v>20</v>
      </c>
      <c r="D67" s="3" t="s">
        <v>65</v>
      </c>
      <c r="E67" s="3" t="s">
        <v>12</v>
      </c>
      <c r="F67" s="3" t="s">
        <v>75</v>
      </c>
      <c r="G67" s="107">
        <v>22.7</v>
      </c>
      <c r="H67" s="71">
        <f>H68</f>
        <v>0</v>
      </c>
      <c r="I67" s="71">
        <f>I68</f>
        <v>22.7</v>
      </c>
      <c r="J67" s="71"/>
      <c r="K67" s="71">
        <f>K68</f>
        <v>0</v>
      </c>
      <c r="L67" s="62">
        <f t="shared" si="4"/>
        <v>22.7</v>
      </c>
      <c r="M67" s="61"/>
      <c r="N67" s="107">
        <v>22.7</v>
      </c>
    </row>
    <row r="68" spans="1:14" s="60" customFormat="1" ht="24" customHeight="1">
      <c r="A68" s="38" t="s">
        <v>245</v>
      </c>
      <c r="B68" s="87" t="s">
        <v>157</v>
      </c>
      <c r="C68" s="3" t="s">
        <v>20</v>
      </c>
      <c r="D68" s="3" t="s">
        <v>65</v>
      </c>
      <c r="E68" s="3" t="s">
        <v>246</v>
      </c>
      <c r="F68" s="3" t="s">
        <v>75</v>
      </c>
      <c r="G68" s="107">
        <v>22.7</v>
      </c>
      <c r="H68" s="65"/>
      <c r="I68" s="62">
        <f t="shared" ref="I68:I77" si="5">G68+H68</f>
        <v>22.7</v>
      </c>
      <c r="J68" s="62"/>
      <c r="K68" s="62"/>
      <c r="L68" s="62">
        <f t="shared" si="4"/>
        <v>22.7</v>
      </c>
      <c r="M68" s="108"/>
      <c r="N68" s="107">
        <v>22.7</v>
      </c>
    </row>
    <row r="69" spans="1:14" s="7" customFormat="1" ht="25.9" hidden="1" customHeight="1">
      <c r="A69" s="17" t="s">
        <v>72</v>
      </c>
      <c r="B69" s="85"/>
      <c r="C69" s="3" t="s">
        <v>15</v>
      </c>
      <c r="D69" s="3" t="s">
        <v>16</v>
      </c>
      <c r="E69" s="3" t="s">
        <v>74</v>
      </c>
      <c r="F69" s="3" t="s">
        <v>71</v>
      </c>
      <c r="G69" s="107">
        <v>22.7</v>
      </c>
      <c r="H69" s="71"/>
      <c r="I69" s="62">
        <f t="shared" si="5"/>
        <v>22.7</v>
      </c>
      <c r="J69" s="62"/>
      <c r="K69" s="62"/>
      <c r="L69" s="62">
        <f t="shared" si="4"/>
        <v>22.7</v>
      </c>
      <c r="N69" s="107">
        <v>22.7</v>
      </c>
    </row>
    <row r="70" spans="1:14" s="7" customFormat="1" ht="16.899999999999999" hidden="1" customHeight="1">
      <c r="A70" s="38" t="s">
        <v>23</v>
      </c>
      <c r="B70" s="86"/>
      <c r="C70" s="3" t="s">
        <v>15</v>
      </c>
      <c r="D70" s="3" t="s">
        <v>16</v>
      </c>
      <c r="E70" s="3" t="s">
        <v>27</v>
      </c>
      <c r="F70" s="3" t="s">
        <v>75</v>
      </c>
      <c r="G70" s="107">
        <v>22.7</v>
      </c>
      <c r="H70" s="71"/>
      <c r="I70" s="62">
        <f t="shared" si="5"/>
        <v>22.7</v>
      </c>
      <c r="J70" s="62"/>
      <c r="K70" s="62"/>
      <c r="L70" s="62">
        <f t="shared" si="4"/>
        <v>22.7</v>
      </c>
      <c r="N70" s="107">
        <v>22.7</v>
      </c>
    </row>
    <row r="71" spans="1:14" s="7" customFormat="1" ht="26.45" hidden="1" customHeight="1">
      <c r="A71" s="17" t="s">
        <v>72</v>
      </c>
      <c r="B71" s="90"/>
      <c r="C71" s="4" t="s">
        <v>15</v>
      </c>
      <c r="D71" s="4" t="s">
        <v>16</v>
      </c>
      <c r="E71" s="4">
        <v>2600000</v>
      </c>
      <c r="F71" s="4" t="s">
        <v>71</v>
      </c>
      <c r="G71" s="107">
        <v>22.7</v>
      </c>
      <c r="H71" s="66"/>
      <c r="I71" s="62">
        <f t="shared" si="5"/>
        <v>22.7</v>
      </c>
      <c r="J71" s="62"/>
      <c r="K71" s="62"/>
      <c r="L71" s="62">
        <f t="shared" si="4"/>
        <v>22.7</v>
      </c>
      <c r="N71" s="107">
        <v>22.7</v>
      </c>
    </row>
    <row r="72" spans="1:14" s="7" customFormat="1" ht="26.45" hidden="1" customHeight="1">
      <c r="A72" s="38" t="s">
        <v>25</v>
      </c>
      <c r="B72" s="86"/>
      <c r="C72" s="4" t="s">
        <v>15</v>
      </c>
      <c r="D72" s="4" t="s">
        <v>26</v>
      </c>
      <c r="E72" s="4"/>
      <c r="F72" s="4"/>
      <c r="G72" s="107">
        <v>22.7</v>
      </c>
      <c r="H72" s="66"/>
      <c r="I72" s="62">
        <f t="shared" si="5"/>
        <v>22.7</v>
      </c>
      <c r="J72" s="62"/>
      <c r="K72" s="62"/>
      <c r="L72" s="62">
        <f t="shared" si="4"/>
        <v>22.7</v>
      </c>
      <c r="N72" s="107">
        <v>22.7</v>
      </c>
    </row>
    <row r="73" spans="1:14" s="7" customFormat="1" ht="15.75" hidden="1" customHeight="1">
      <c r="A73" s="37" t="s">
        <v>73</v>
      </c>
      <c r="B73" s="84"/>
      <c r="C73" s="4" t="s">
        <v>15</v>
      </c>
      <c r="D73" s="4" t="s">
        <v>26</v>
      </c>
      <c r="E73" s="4" t="s">
        <v>74</v>
      </c>
      <c r="F73" s="4">
        <v>0</v>
      </c>
      <c r="G73" s="107">
        <v>22.7</v>
      </c>
      <c r="H73" s="66"/>
      <c r="I73" s="62">
        <f t="shared" si="5"/>
        <v>22.7</v>
      </c>
      <c r="J73" s="62"/>
      <c r="K73" s="62"/>
      <c r="L73" s="62">
        <f t="shared" si="4"/>
        <v>22.7</v>
      </c>
      <c r="N73" s="107">
        <v>22.7</v>
      </c>
    </row>
    <row r="74" spans="1:14" s="7" customFormat="1" hidden="1">
      <c r="A74" s="17" t="s">
        <v>77</v>
      </c>
      <c r="B74" s="90"/>
      <c r="C74" s="5" t="s">
        <v>15</v>
      </c>
      <c r="D74" s="5" t="s">
        <v>26</v>
      </c>
      <c r="E74" s="5" t="s">
        <v>74</v>
      </c>
      <c r="F74" s="5" t="s">
        <v>76</v>
      </c>
      <c r="G74" s="107">
        <v>22.7</v>
      </c>
      <c r="H74" s="66"/>
      <c r="I74" s="62">
        <f t="shared" si="5"/>
        <v>22.7</v>
      </c>
      <c r="J74" s="62"/>
      <c r="K74" s="62"/>
      <c r="L74" s="62">
        <f t="shared" si="4"/>
        <v>22.7</v>
      </c>
      <c r="N74" s="107">
        <v>22.7</v>
      </c>
    </row>
    <row r="75" spans="1:14" s="7" customFormat="1" ht="25.5" hidden="1">
      <c r="A75" s="38" t="s">
        <v>78</v>
      </c>
      <c r="B75" s="86"/>
      <c r="C75" s="5" t="s">
        <v>15</v>
      </c>
      <c r="D75" s="5" t="s">
        <v>26</v>
      </c>
      <c r="E75" s="5" t="s">
        <v>79</v>
      </c>
      <c r="F75" s="5" t="s">
        <v>75</v>
      </c>
      <c r="G75" s="107">
        <v>22.7</v>
      </c>
      <c r="H75" s="66"/>
      <c r="I75" s="62">
        <f t="shared" si="5"/>
        <v>22.7</v>
      </c>
      <c r="J75" s="62"/>
      <c r="K75" s="62"/>
      <c r="L75" s="62">
        <f t="shared" si="4"/>
        <v>22.7</v>
      </c>
      <c r="N75" s="107">
        <v>22.7</v>
      </c>
    </row>
    <row r="76" spans="1:14" s="7" customFormat="1" hidden="1">
      <c r="A76" s="17" t="s">
        <v>61</v>
      </c>
      <c r="B76" s="90"/>
      <c r="C76" s="5" t="s">
        <v>15</v>
      </c>
      <c r="D76" s="5" t="s">
        <v>26</v>
      </c>
      <c r="E76" s="5" t="s">
        <v>79</v>
      </c>
      <c r="F76" s="5" t="s">
        <v>62</v>
      </c>
      <c r="G76" s="107">
        <v>22.7</v>
      </c>
      <c r="H76" s="66"/>
      <c r="I76" s="62">
        <f t="shared" si="5"/>
        <v>22.7</v>
      </c>
      <c r="J76" s="62"/>
      <c r="K76" s="62"/>
      <c r="L76" s="62">
        <f t="shared" si="4"/>
        <v>22.7</v>
      </c>
      <c r="N76" s="107">
        <v>22.7</v>
      </c>
    </row>
    <row r="77" spans="1:14" s="7" customFormat="1" ht="25.5" hidden="1">
      <c r="A77" s="17" t="s">
        <v>28</v>
      </c>
      <c r="B77" s="90"/>
      <c r="C77" s="5" t="s">
        <v>15</v>
      </c>
      <c r="D77" s="5" t="s">
        <v>26</v>
      </c>
      <c r="E77" s="5" t="s">
        <v>79</v>
      </c>
      <c r="F77" s="5" t="s">
        <v>29</v>
      </c>
      <c r="G77" s="107">
        <v>22.7</v>
      </c>
      <c r="H77" s="66"/>
      <c r="I77" s="62">
        <f t="shared" si="5"/>
        <v>22.7</v>
      </c>
      <c r="J77" s="62"/>
      <c r="K77" s="62"/>
      <c r="L77" s="62">
        <f t="shared" si="4"/>
        <v>22.7</v>
      </c>
      <c r="N77" s="107">
        <v>22.7</v>
      </c>
    </row>
    <row r="78" spans="1:14" s="7" customFormat="1" ht="26.25" hidden="1" customHeight="1" thickBot="1">
      <c r="A78" s="36" t="s">
        <v>25</v>
      </c>
      <c r="B78" s="89"/>
      <c r="C78" s="5" t="s">
        <v>15</v>
      </c>
      <c r="D78" s="5" t="s">
        <v>26</v>
      </c>
      <c r="E78" s="5"/>
      <c r="F78" s="5"/>
      <c r="G78" s="107">
        <v>22.7</v>
      </c>
      <c r="H78" s="66">
        <f>H79</f>
        <v>0</v>
      </c>
      <c r="I78" s="66">
        <f>I79</f>
        <v>22.7</v>
      </c>
      <c r="J78" s="66"/>
      <c r="K78" s="66"/>
      <c r="L78" s="62">
        <f t="shared" si="4"/>
        <v>22.7</v>
      </c>
      <c r="N78" s="107">
        <v>22.7</v>
      </c>
    </row>
    <row r="79" spans="1:14" s="7" customFormat="1" ht="25.5" hidden="1">
      <c r="A79" s="37" t="s">
        <v>78</v>
      </c>
      <c r="B79" s="88"/>
      <c r="C79" s="5" t="s">
        <v>15</v>
      </c>
      <c r="D79" s="5" t="s">
        <v>26</v>
      </c>
      <c r="E79" s="5" t="s">
        <v>79</v>
      </c>
      <c r="F79" s="5"/>
      <c r="G79" s="107">
        <v>22.7</v>
      </c>
      <c r="H79" s="66">
        <f>H80</f>
        <v>0</v>
      </c>
      <c r="I79" s="62">
        <f>G79+H79</f>
        <v>22.7</v>
      </c>
      <c r="J79" s="62"/>
      <c r="K79" s="62"/>
      <c r="L79" s="62">
        <f t="shared" si="4"/>
        <v>22.7</v>
      </c>
      <c r="N79" s="107">
        <v>22.7</v>
      </c>
    </row>
    <row r="80" spans="1:14" s="7" customFormat="1" hidden="1">
      <c r="A80" s="17" t="s">
        <v>61</v>
      </c>
      <c r="B80" s="90"/>
      <c r="C80" s="5" t="s">
        <v>15</v>
      </c>
      <c r="D80" s="5" t="s">
        <v>26</v>
      </c>
      <c r="E80" s="5" t="s">
        <v>79</v>
      </c>
      <c r="F80" s="5" t="s">
        <v>62</v>
      </c>
      <c r="G80" s="107">
        <v>22.7</v>
      </c>
      <c r="H80" s="66"/>
      <c r="I80" s="62">
        <f>G80+H80</f>
        <v>22.7</v>
      </c>
      <c r="J80" s="62"/>
      <c r="K80" s="62"/>
      <c r="L80" s="62">
        <f t="shared" si="4"/>
        <v>22.7</v>
      </c>
      <c r="N80" s="107">
        <v>22.7</v>
      </c>
    </row>
    <row r="81" spans="1:14" s="7" customFormat="1" hidden="1">
      <c r="A81" s="17"/>
      <c r="B81" s="90"/>
      <c r="C81" s="5"/>
      <c r="D81" s="5"/>
      <c r="E81" s="5"/>
      <c r="F81" s="5"/>
      <c r="G81" s="107">
        <v>22.7</v>
      </c>
      <c r="H81" s="66"/>
      <c r="I81" s="62"/>
      <c r="J81" s="62"/>
      <c r="K81" s="62"/>
      <c r="L81" s="62">
        <f t="shared" si="4"/>
        <v>22.7</v>
      </c>
      <c r="N81" s="107">
        <v>22.7</v>
      </c>
    </row>
    <row r="82" spans="1:14" s="7" customFormat="1" ht="25.5">
      <c r="A82" s="17" t="s">
        <v>131</v>
      </c>
      <c r="B82" s="90" t="s">
        <v>157</v>
      </c>
      <c r="C82" s="5" t="s">
        <v>20</v>
      </c>
      <c r="D82" s="5" t="s">
        <v>65</v>
      </c>
      <c r="E82" s="5" t="s">
        <v>246</v>
      </c>
      <c r="F82" s="5" t="s">
        <v>277</v>
      </c>
      <c r="G82" s="107">
        <v>22.7</v>
      </c>
      <c r="H82" s="66"/>
      <c r="I82" s="62"/>
      <c r="J82" s="62"/>
      <c r="K82" s="62"/>
      <c r="L82" s="62"/>
      <c r="M82" s="61"/>
      <c r="N82" s="107">
        <v>22.7</v>
      </c>
    </row>
    <row r="83" spans="1:14" s="7" customFormat="1">
      <c r="A83" s="17" t="s">
        <v>147</v>
      </c>
      <c r="B83" s="90" t="s">
        <v>157</v>
      </c>
      <c r="C83" s="5" t="s">
        <v>15</v>
      </c>
      <c r="D83" s="5" t="s">
        <v>24</v>
      </c>
      <c r="E83" s="5"/>
      <c r="F83" s="5"/>
      <c r="G83" s="114"/>
      <c r="H83" s="66"/>
      <c r="I83" s="62"/>
      <c r="J83" s="62"/>
      <c r="K83" s="62"/>
      <c r="L83" s="62"/>
      <c r="M83" s="61"/>
      <c r="N83" s="114"/>
    </row>
    <row r="84" spans="1:14" s="7" customFormat="1" ht="38.25">
      <c r="A84" s="17" t="s">
        <v>266</v>
      </c>
      <c r="B84" s="90" t="s">
        <v>157</v>
      </c>
      <c r="C84" s="5" t="s">
        <v>15</v>
      </c>
      <c r="D84" s="5" t="s">
        <v>24</v>
      </c>
      <c r="E84" s="5" t="s">
        <v>125</v>
      </c>
      <c r="F84" s="5" t="s">
        <v>75</v>
      </c>
      <c r="G84" s="113"/>
      <c r="H84" s="66"/>
      <c r="I84" s="62"/>
      <c r="J84" s="62"/>
      <c r="K84" s="62"/>
      <c r="L84" s="62"/>
      <c r="M84" s="112"/>
      <c r="N84" s="113"/>
    </row>
    <row r="85" spans="1:14" s="7" customFormat="1">
      <c r="A85" s="17" t="s">
        <v>148</v>
      </c>
      <c r="B85" s="90" t="s">
        <v>157</v>
      </c>
      <c r="C85" s="5" t="s">
        <v>15</v>
      </c>
      <c r="D85" s="5" t="s">
        <v>24</v>
      </c>
      <c r="E85" s="5" t="s">
        <v>149</v>
      </c>
      <c r="F85" s="5" t="s">
        <v>75</v>
      </c>
      <c r="G85" s="61"/>
      <c r="H85" s="66"/>
      <c r="I85" s="62"/>
      <c r="J85" s="62"/>
      <c r="K85" s="62"/>
      <c r="L85" s="62"/>
      <c r="M85" s="112"/>
      <c r="N85" s="61"/>
    </row>
    <row r="86" spans="1:14" s="7" customFormat="1" ht="25.5">
      <c r="A86" s="17" t="s">
        <v>150</v>
      </c>
      <c r="B86" s="90" t="s">
        <v>157</v>
      </c>
      <c r="C86" s="5" t="s">
        <v>15</v>
      </c>
      <c r="D86" s="5" t="s">
        <v>24</v>
      </c>
      <c r="E86" s="5" t="s">
        <v>151</v>
      </c>
      <c r="F86" s="5" t="s">
        <v>75</v>
      </c>
      <c r="G86" s="61"/>
      <c r="H86" s="66"/>
      <c r="I86" s="62"/>
      <c r="J86" s="62"/>
      <c r="K86" s="62"/>
      <c r="L86" s="62"/>
      <c r="M86" s="61"/>
      <c r="N86" s="61"/>
    </row>
    <row r="87" spans="1:14" s="7" customFormat="1">
      <c r="A87" s="17" t="s">
        <v>112</v>
      </c>
      <c r="B87" s="90" t="s">
        <v>157</v>
      </c>
      <c r="C87" s="5" t="s">
        <v>15</v>
      </c>
      <c r="D87" s="5" t="s">
        <v>24</v>
      </c>
      <c r="E87" s="5" t="s">
        <v>267</v>
      </c>
      <c r="F87" s="5" t="s">
        <v>154</v>
      </c>
      <c r="G87" s="113"/>
      <c r="H87" s="66"/>
      <c r="I87" s="62"/>
      <c r="J87" s="62"/>
      <c r="K87" s="62"/>
      <c r="L87" s="62"/>
      <c r="M87" s="61"/>
      <c r="N87" s="113"/>
    </row>
    <row r="88" spans="1:14" s="7" customFormat="1" ht="12" customHeight="1">
      <c r="A88" s="104" t="s">
        <v>30</v>
      </c>
      <c r="B88" s="90" t="s">
        <v>157</v>
      </c>
      <c r="C88" s="5" t="s">
        <v>16</v>
      </c>
      <c r="D88" s="5" t="s">
        <v>53</v>
      </c>
      <c r="E88" s="5" t="s">
        <v>125</v>
      </c>
      <c r="F88" s="5" t="s">
        <v>75</v>
      </c>
      <c r="G88" s="61">
        <v>113.7</v>
      </c>
      <c r="H88" s="66"/>
      <c r="I88" s="62"/>
      <c r="J88" s="62"/>
      <c r="K88" s="62"/>
      <c r="L88" s="62">
        <f t="shared" si="4"/>
        <v>113.7</v>
      </c>
      <c r="M88" s="61">
        <v>-13</v>
      </c>
      <c r="N88" s="61">
        <f>G88+M88</f>
        <v>100.7</v>
      </c>
    </row>
    <row r="89" spans="1:14" s="48" customFormat="1" ht="15" hidden="1">
      <c r="A89" s="38" t="s">
        <v>147</v>
      </c>
      <c r="B89" s="86"/>
      <c r="C89" s="10" t="s">
        <v>15</v>
      </c>
      <c r="D89" s="10" t="s">
        <v>24</v>
      </c>
      <c r="E89" s="10" t="s">
        <v>125</v>
      </c>
      <c r="F89" s="10" t="s">
        <v>75</v>
      </c>
      <c r="H89" s="67"/>
      <c r="I89" s="72"/>
      <c r="J89" s="72"/>
      <c r="K89" s="72"/>
      <c r="L89" s="62">
        <f t="shared" si="4"/>
        <v>0</v>
      </c>
    </row>
    <row r="90" spans="1:14" s="7" customFormat="1" hidden="1">
      <c r="A90" s="17" t="s">
        <v>148</v>
      </c>
      <c r="B90" s="90"/>
      <c r="C90" s="5" t="s">
        <v>15</v>
      </c>
      <c r="D90" s="5" t="s">
        <v>24</v>
      </c>
      <c r="E90" s="5" t="s">
        <v>149</v>
      </c>
      <c r="F90" s="5" t="s">
        <v>75</v>
      </c>
      <c r="H90" s="66"/>
      <c r="I90" s="62"/>
      <c r="J90" s="62"/>
      <c r="K90" s="62"/>
      <c r="L90" s="62">
        <f t="shared" si="4"/>
        <v>0</v>
      </c>
    </row>
    <row r="91" spans="1:14" s="7" customFormat="1" ht="25.5" hidden="1">
      <c r="A91" s="17" t="s">
        <v>150</v>
      </c>
      <c r="B91" s="90"/>
      <c r="C91" s="5" t="s">
        <v>15</v>
      </c>
      <c r="D91" s="5" t="s">
        <v>24</v>
      </c>
      <c r="E91" s="5" t="s">
        <v>151</v>
      </c>
      <c r="F91" s="5" t="s">
        <v>75</v>
      </c>
      <c r="H91" s="66"/>
      <c r="I91" s="62"/>
      <c r="J91" s="62"/>
      <c r="K91" s="62"/>
      <c r="L91" s="62">
        <f t="shared" si="4"/>
        <v>0</v>
      </c>
    </row>
    <row r="92" spans="1:14" s="7" customFormat="1" hidden="1">
      <c r="A92" s="17" t="s">
        <v>152</v>
      </c>
      <c r="B92" s="90"/>
      <c r="C92" s="5" t="s">
        <v>153</v>
      </c>
      <c r="D92" s="5" t="s">
        <v>24</v>
      </c>
      <c r="E92" s="5" t="s">
        <v>151</v>
      </c>
      <c r="F92" s="5" t="s">
        <v>154</v>
      </c>
      <c r="H92" s="66"/>
      <c r="I92" s="62"/>
      <c r="J92" s="62"/>
      <c r="K92" s="62"/>
      <c r="L92" s="62">
        <f t="shared" si="4"/>
        <v>0</v>
      </c>
    </row>
    <row r="93" spans="1:14" s="48" customFormat="1" ht="25.5" hidden="1" customHeight="1">
      <c r="A93" s="38" t="s">
        <v>25</v>
      </c>
      <c r="B93" s="86"/>
      <c r="C93" s="10" t="s">
        <v>15</v>
      </c>
      <c r="D93" s="10" t="s">
        <v>133</v>
      </c>
      <c r="E93" s="10" t="s">
        <v>125</v>
      </c>
      <c r="F93" s="10" t="s">
        <v>75</v>
      </c>
      <c r="H93" s="67">
        <f>H94</f>
        <v>0</v>
      </c>
      <c r="I93" s="67">
        <f>I94</f>
        <v>0</v>
      </c>
      <c r="J93" s="67"/>
      <c r="K93" s="67">
        <f>K94</f>
        <v>0</v>
      </c>
      <c r="L93" s="62">
        <f t="shared" si="4"/>
        <v>0</v>
      </c>
    </row>
    <row r="94" spans="1:14" s="7" customFormat="1" ht="51" hidden="1">
      <c r="A94" s="17" t="s">
        <v>126</v>
      </c>
      <c r="B94" s="90"/>
      <c r="C94" s="5" t="s">
        <v>15</v>
      </c>
      <c r="D94" s="5" t="s">
        <v>133</v>
      </c>
      <c r="E94" s="5" t="s">
        <v>127</v>
      </c>
      <c r="F94" s="5" t="s">
        <v>75</v>
      </c>
      <c r="H94" s="66"/>
      <c r="I94" s="62"/>
      <c r="J94" s="62"/>
      <c r="K94" s="62"/>
      <c r="L94" s="62">
        <f t="shared" si="4"/>
        <v>0</v>
      </c>
    </row>
    <row r="95" spans="1:14" s="7" customFormat="1" ht="16.5" hidden="1" customHeight="1">
      <c r="A95" s="17" t="s">
        <v>13</v>
      </c>
      <c r="B95" s="90"/>
      <c r="C95" s="5" t="s">
        <v>15</v>
      </c>
      <c r="D95" s="5" t="s">
        <v>133</v>
      </c>
      <c r="E95" s="5" t="s">
        <v>130</v>
      </c>
      <c r="F95" s="5" t="s">
        <v>75</v>
      </c>
      <c r="H95" s="66"/>
      <c r="I95" s="62"/>
      <c r="J95" s="62"/>
      <c r="K95" s="62"/>
      <c r="L95" s="62">
        <f t="shared" si="4"/>
        <v>0</v>
      </c>
    </row>
    <row r="96" spans="1:14" s="7" customFormat="1" ht="26.25" hidden="1" customHeight="1">
      <c r="A96" s="17" t="s">
        <v>131</v>
      </c>
      <c r="B96" s="90"/>
      <c r="C96" s="5" t="s">
        <v>15</v>
      </c>
      <c r="D96" s="5" t="s">
        <v>133</v>
      </c>
      <c r="E96" s="5" t="s">
        <v>130</v>
      </c>
      <c r="F96" s="5" t="s">
        <v>132</v>
      </c>
      <c r="H96" s="66"/>
      <c r="I96" s="62"/>
      <c r="J96" s="62"/>
      <c r="K96" s="62"/>
      <c r="L96" s="62">
        <f t="shared" si="4"/>
        <v>0</v>
      </c>
    </row>
    <row r="97" spans="1:14" s="7" customFormat="1" ht="19.5" customHeight="1">
      <c r="A97" s="17" t="s">
        <v>280</v>
      </c>
      <c r="B97" s="90" t="s">
        <v>157</v>
      </c>
      <c r="C97" s="5" t="s">
        <v>16</v>
      </c>
      <c r="D97" s="5" t="s">
        <v>10</v>
      </c>
      <c r="E97" s="5" t="s">
        <v>276</v>
      </c>
      <c r="F97" s="5" t="s">
        <v>75</v>
      </c>
      <c r="G97" s="113"/>
      <c r="H97" s="66"/>
      <c r="I97" s="62"/>
      <c r="J97" s="62"/>
      <c r="K97" s="62"/>
      <c r="L97" s="62"/>
      <c r="M97" s="113"/>
      <c r="N97" s="115"/>
    </row>
    <row r="98" spans="1:14" s="7" customFormat="1" ht="17.25" customHeight="1">
      <c r="A98" s="17" t="s">
        <v>282</v>
      </c>
      <c r="B98" s="90" t="s">
        <v>157</v>
      </c>
      <c r="C98" s="5" t="s">
        <v>16</v>
      </c>
      <c r="D98" s="5" t="s">
        <v>10</v>
      </c>
      <c r="E98" s="5" t="s">
        <v>278</v>
      </c>
      <c r="F98" s="5" t="s">
        <v>75</v>
      </c>
      <c r="G98" s="61"/>
      <c r="H98" s="66"/>
      <c r="I98" s="62"/>
      <c r="J98" s="62"/>
      <c r="K98" s="62"/>
      <c r="L98" s="62"/>
      <c r="M98" s="113"/>
      <c r="N98" s="115"/>
    </row>
    <row r="99" spans="1:14" s="7" customFormat="1" ht="26.25" customHeight="1">
      <c r="A99" s="17" t="s">
        <v>281</v>
      </c>
      <c r="B99" s="90" t="s">
        <v>157</v>
      </c>
      <c r="C99" s="5" t="s">
        <v>16</v>
      </c>
      <c r="D99" s="5" t="s">
        <v>10</v>
      </c>
      <c r="E99" s="5" t="s">
        <v>279</v>
      </c>
      <c r="F99" s="5" t="s">
        <v>75</v>
      </c>
      <c r="G99" s="61"/>
      <c r="H99" s="66"/>
      <c r="I99" s="62"/>
      <c r="J99" s="62"/>
      <c r="K99" s="62"/>
      <c r="L99" s="62"/>
      <c r="M99" s="113"/>
      <c r="N99" s="115"/>
    </row>
    <row r="100" spans="1:14" s="7" customFormat="1" ht="26.25" customHeight="1">
      <c r="A100" s="17" t="s">
        <v>131</v>
      </c>
      <c r="B100" s="90" t="s">
        <v>157</v>
      </c>
      <c r="C100" s="5" t="s">
        <v>16</v>
      </c>
      <c r="D100" s="5" t="s">
        <v>10</v>
      </c>
      <c r="E100" s="5" t="s">
        <v>279</v>
      </c>
      <c r="F100" s="5" t="s">
        <v>277</v>
      </c>
      <c r="H100" s="66"/>
      <c r="I100" s="62"/>
      <c r="J100" s="62"/>
      <c r="K100" s="62"/>
      <c r="L100" s="62"/>
      <c r="M100" s="61"/>
      <c r="N100" s="114"/>
    </row>
    <row r="101" spans="1:14" s="6" customFormat="1" ht="14.25" customHeight="1">
      <c r="A101" s="38" t="s">
        <v>247</v>
      </c>
      <c r="B101" s="86" t="s">
        <v>157</v>
      </c>
      <c r="C101" s="10" t="s">
        <v>16</v>
      </c>
      <c r="D101" s="41" t="s">
        <v>20</v>
      </c>
      <c r="E101" s="41" t="s">
        <v>125</v>
      </c>
      <c r="F101" s="34" t="s">
        <v>75</v>
      </c>
      <c r="G101" s="107"/>
      <c r="H101" s="65" t="e">
        <f>#REF!</f>
        <v>#REF!</v>
      </c>
      <c r="I101" s="62" t="e">
        <f>G101+H101</f>
        <v>#REF!</v>
      </c>
      <c r="J101" s="62"/>
      <c r="K101" s="62"/>
      <c r="L101" s="62">
        <f t="shared" si="4"/>
        <v>0</v>
      </c>
      <c r="M101" s="107"/>
      <c r="N101" s="107"/>
    </row>
    <row r="102" spans="1:14" s="6" customFormat="1" ht="14.25" customHeight="1">
      <c r="A102" s="38" t="s">
        <v>249</v>
      </c>
      <c r="B102" s="87" t="s">
        <v>157</v>
      </c>
      <c r="C102" s="10" t="s">
        <v>16</v>
      </c>
      <c r="D102" s="41" t="s">
        <v>20</v>
      </c>
      <c r="E102" s="41" t="s">
        <v>248</v>
      </c>
      <c r="F102" s="34" t="s">
        <v>75</v>
      </c>
      <c r="G102" s="107"/>
      <c r="H102" s="65">
        <f>H103+H104</f>
        <v>0</v>
      </c>
      <c r="I102" s="65">
        <f>I103+I104</f>
        <v>0</v>
      </c>
      <c r="J102" s="65"/>
      <c r="K102" s="65"/>
      <c r="L102" s="62">
        <f t="shared" si="4"/>
        <v>0</v>
      </c>
      <c r="M102" s="107"/>
      <c r="N102" s="107"/>
    </row>
    <row r="103" spans="1:14" s="6" customFormat="1" ht="26.25" customHeight="1">
      <c r="A103" s="38" t="s">
        <v>238</v>
      </c>
      <c r="B103" s="87" t="s">
        <v>157</v>
      </c>
      <c r="C103" s="10" t="s">
        <v>16</v>
      </c>
      <c r="D103" s="41" t="s">
        <v>20</v>
      </c>
      <c r="E103" s="41" t="s">
        <v>248</v>
      </c>
      <c r="F103" s="34" t="s">
        <v>75</v>
      </c>
      <c r="G103" s="107"/>
      <c r="H103" s="65"/>
      <c r="I103" s="62">
        <f>G103+H103</f>
        <v>0</v>
      </c>
      <c r="J103" s="62"/>
      <c r="K103" s="62"/>
      <c r="L103" s="62">
        <f t="shared" si="4"/>
        <v>0</v>
      </c>
      <c r="M103" s="107"/>
      <c r="N103" s="107"/>
    </row>
    <row r="104" spans="1:14" s="6" customFormat="1" ht="32.25" customHeight="1">
      <c r="A104" s="17" t="s">
        <v>131</v>
      </c>
      <c r="B104" s="90" t="s">
        <v>157</v>
      </c>
      <c r="C104" s="10" t="s">
        <v>16</v>
      </c>
      <c r="D104" s="41" t="s">
        <v>20</v>
      </c>
      <c r="E104" s="41" t="s">
        <v>248</v>
      </c>
      <c r="F104" s="116" t="s">
        <v>277</v>
      </c>
      <c r="G104" s="107"/>
      <c r="H104" s="65"/>
      <c r="I104" s="62"/>
      <c r="J104" s="62"/>
      <c r="K104" s="62"/>
      <c r="L104" s="62">
        <f t="shared" si="4"/>
        <v>0</v>
      </c>
      <c r="M104" s="107"/>
      <c r="N104" s="107"/>
    </row>
    <row r="105" spans="1:14" s="6" customFormat="1" ht="14.25" hidden="1" customHeight="1">
      <c r="A105" s="38"/>
      <c r="B105" s="86"/>
      <c r="C105" s="10"/>
      <c r="D105" s="41"/>
      <c r="E105" s="41"/>
      <c r="F105" s="34"/>
      <c r="H105" s="65"/>
      <c r="I105" s="65"/>
      <c r="J105" s="65"/>
      <c r="K105" s="65"/>
      <c r="L105" s="62">
        <f t="shared" si="4"/>
        <v>0</v>
      </c>
    </row>
    <row r="106" spans="1:14" s="6" customFormat="1" ht="31.5" hidden="1" customHeight="1">
      <c r="A106" s="38"/>
      <c r="B106" s="86"/>
      <c r="C106" s="10"/>
      <c r="D106" s="41"/>
      <c r="E106" s="41"/>
      <c r="F106" s="34"/>
      <c r="H106" s="65"/>
      <c r="I106" s="65"/>
      <c r="J106" s="65"/>
      <c r="K106" s="65"/>
      <c r="L106" s="62">
        <f t="shared" si="4"/>
        <v>0</v>
      </c>
    </row>
    <row r="107" spans="1:14" s="6" customFormat="1" ht="18" hidden="1" customHeight="1">
      <c r="A107" s="38"/>
      <c r="B107" s="86"/>
      <c r="C107" s="10"/>
      <c r="D107" s="41"/>
      <c r="E107" s="41"/>
      <c r="F107" s="34"/>
      <c r="H107" s="65"/>
      <c r="I107" s="65"/>
      <c r="J107" s="65"/>
      <c r="K107" s="65"/>
      <c r="L107" s="62">
        <f t="shared" si="4"/>
        <v>0</v>
      </c>
    </row>
    <row r="108" spans="1:14" s="58" customFormat="1" ht="32.25" hidden="1" customHeight="1">
      <c r="A108" s="38"/>
      <c r="B108" s="91"/>
      <c r="C108" s="49"/>
      <c r="D108" s="57"/>
      <c r="E108" s="57"/>
      <c r="F108" s="59"/>
      <c r="H108" s="73"/>
      <c r="I108" s="73"/>
      <c r="J108" s="73"/>
      <c r="K108" s="73"/>
      <c r="L108" s="62">
        <f t="shared" si="4"/>
        <v>0</v>
      </c>
    </row>
    <row r="109" spans="1:14" s="6" customFormat="1" ht="16.5" hidden="1" customHeight="1">
      <c r="A109" s="17"/>
      <c r="B109" s="90"/>
      <c r="C109" s="10"/>
      <c r="D109" s="41"/>
      <c r="E109" s="41"/>
      <c r="F109" s="34"/>
      <c r="H109" s="65"/>
      <c r="I109" s="62"/>
      <c r="J109" s="62"/>
      <c r="K109" s="62"/>
      <c r="L109" s="62">
        <f t="shared" si="4"/>
        <v>0</v>
      </c>
    </row>
    <row r="110" spans="1:14" s="6" customFormat="1" ht="16.5" customHeight="1">
      <c r="A110" s="17" t="s">
        <v>250</v>
      </c>
      <c r="B110" s="90" t="s">
        <v>157</v>
      </c>
      <c r="C110" s="10" t="s">
        <v>16</v>
      </c>
      <c r="D110" s="41" t="s">
        <v>65</v>
      </c>
      <c r="E110" s="41" t="s">
        <v>125</v>
      </c>
      <c r="F110" s="34" t="s">
        <v>75</v>
      </c>
      <c r="G110" s="107">
        <v>113.7</v>
      </c>
      <c r="H110" s="65">
        <f>H111</f>
        <v>0</v>
      </c>
      <c r="I110" s="65">
        <f>I111</f>
        <v>0</v>
      </c>
      <c r="J110" s="65">
        <f>J111</f>
        <v>0</v>
      </c>
      <c r="K110" s="65">
        <f>K111</f>
        <v>0</v>
      </c>
      <c r="L110" s="62">
        <f t="shared" si="4"/>
        <v>113.7</v>
      </c>
      <c r="M110" s="107">
        <f>M112+M114+M116</f>
        <v>-13</v>
      </c>
      <c r="N110" s="107">
        <f t="shared" ref="N110:N117" si="6">G110+M110</f>
        <v>100.7</v>
      </c>
    </row>
    <row r="111" spans="1:14" s="6" customFormat="1" ht="16.5" customHeight="1">
      <c r="A111" s="17" t="s">
        <v>251</v>
      </c>
      <c r="B111" s="90" t="s">
        <v>157</v>
      </c>
      <c r="C111" s="10" t="s">
        <v>16</v>
      </c>
      <c r="D111" s="41" t="s">
        <v>65</v>
      </c>
      <c r="E111" s="41" t="s">
        <v>252</v>
      </c>
      <c r="F111" s="34" t="s">
        <v>75</v>
      </c>
      <c r="G111" s="107">
        <v>23.7</v>
      </c>
      <c r="H111" s="65"/>
      <c r="I111" s="62"/>
      <c r="J111" s="62"/>
      <c r="K111" s="62"/>
      <c r="L111" s="62">
        <f t="shared" si="4"/>
        <v>23.7</v>
      </c>
      <c r="M111" s="107">
        <f>M112+M114+M116</f>
        <v>-13</v>
      </c>
      <c r="N111" s="107">
        <f t="shared" si="6"/>
        <v>10.7</v>
      </c>
    </row>
    <row r="112" spans="1:14" s="6" customFormat="1" ht="51">
      <c r="A112" s="17" t="s">
        <v>253</v>
      </c>
      <c r="B112" s="90" t="s">
        <v>157</v>
      </c>
      <c r="C112" s="10" t="s">
        <v>16</v>
      </c>
      <c r="D112" s="41" t="s">
        <v>65</v>
      </c>
      <c r="E112" s="41" t="s">
        <v>254</v>
      </c>
      <c r="F112" s="34" t="s">
        <v>75</v>
      </c>
      <c r="G112" s="107">
        <v>10</v>
      </c>
      <c r="H112" s="65">
        <f>H113</f>
        <v>0</v>
      </c>
      <c r="I112" s="65">
        <f>I113</f>
        <v>0</v>
      </c>
      <c r="J112" s="65">
        <f>J113</f>
        <v>0</v>
      </c>
      <c r="K112" s="65">
        <f>K113</f>
        <v>0</v>
      </c>
      <c r="L112" s="62">
        <f t="shared" si="4"/>
        <v>10</v>
      </c>
      <c r="M112" s="107">
        <v>-1.3</v>
      </c>
      <c r="N112" s="107">
        <f t="shared" si="6"/>
        <v>8.6999999999999993</v>
      </c>
    </row>
    <row r="113" spans="1:14" s="6" customFormat="1" ht="25.5">
      <c r="A113" s="17" t="s">
        <v>131</v>
      </c>
      <c r="B113" s="90" t="s">
        <v>157</v>
      </c>
      <c r="C113" s="10" t="s">
        <v>16</v>
      </c>
      <c r="D113" s="41" t="s">
        <v>65</v>
      </c>
      <c r="E113" s="41" t="s">
        <v>254</v>
      </c>
      <c r="F113" s="117" t="s">
        <v>277</v>
      </c>
      <c r="G113" s="107">
        <v>10</v>
      </c>
      <c r="H113" s="65"/>
      <c r="I113" s="62"/>
      <c r="J113" s="62"/>
      <c r="K113" s="62"/>
      <c r="L113" s="62">
        <f t="shared" si="4"/>
        <v>10</v>
      </c>
      <c r="M113" s="107">
        <v>-1.3</v>
      </c>
      <c r="N113" s="107">
        <f t="shared" si="6"/>
        <v>8.6999999999999993</v>
      </c>
    </row>
    <row r="114" spans="1:14" s="6" customFormat="1" ht="16.5" customHeight="1">
      <c r="A114" s="17" t="s">
        <v>255</v>
      </c>
      <c r="B114" s="90" t="s">
        <v>157</v>
      </c>
      <c r="C114" s="10" t="s">
        <v>16</v>
      </c>
      <c r="D114" s="41" t="s">
        <v>65</v>
      </c>
      <c r="E114" s="41" t="s">
        <v>256</v>
      </c>
      <c r="F114" s="34" t="s">
        <v>75</v>
      </c>
      <c r="G114" s="107">
        <v>5.2</v>
      </c>
      <c r="H114" s="65">
        <f>H115</f>
        <v>0</v>
      </c>
      <c r="I114" s="65">
        <f>I115</f>
        <v>0</v>
      </c>
      <c r="J114" s="65">
        <f>J115</f>
        <v>0</v>
      </c>
      <c r="K114" s="65">
        <f>K115</f>
        <v>0</v>
      </c>
      <c r="L114" s="62">
        <f t="shared" si="4"/>
        <v>5.2</v>
      </c>
      <c r="M114" s="107">
        <v>-3.7</v>
      </c>
      <c r="N114" s="107">
        <f t="shared" si="6"/>
        <v>1.5</v>
      </c>
    </row>
    <row r="115" spans="1:14" s="6" customFormat="1" ht="27" customHeight="1">
      <c r="A115" s="17" t="s">
        <v>131</v>
      </c>
      <c r="B115" s="90" t="s">
        <v>157</v>
      </c>
      <c r="C115" s="10" t="s">
        <v>16</v>
      </c>
      <c r="D115" s="41" t="s">
        <v>65</v>
      </c>
      <c r="E115" s="41" t="s">
        <v>256</v>
      </c>
      <c r="F115" s="117" t="s">
        <v>277</v>
      </c>
      <c r="G115" s="107">
        <v>5.2</v>
      </c>
      <c r="H115" s="65"/>
      <c r="I115" s="62"/>
      <c r="J115" s="62"/>
      <c r="K115" s="62"/>
      <c r="L115" s="62">
        <f t="shared" si="4"/>
        <v>5.2</v>
      </c>
      <c r="M115" s="107">
        <v>-3.7</v>
      </c>
      <c r="N115" s="107">
        <f t="shared" si="6"/>
        <v>1.5</v>
      </c>
    </row>
    <row r="116" spans="1:14" s="6" customFormat="1" ht="29.25" customHeight="1">
      <c r="A116" s="17" t="s">
        <v>257</v>
      </c>
      <c r="B116" s="90" t="s">
        <v>157</v>
      </c>
      <c r="C116" s="10" t="s">
        <v>16</v>
      </c>
      <c r="D116" s="41" t="s">
        <v>65</v>
      </c>
      <c r="E116" s="41" t="s">
        <v>258</v>
      </c>
      <c r="F116" s="34" t="s">
        <v>75</v>
      </c>
      <c r="G116" s="107">
        <v>8.5</v>
      </c>
      <c r="H116" s="65">
        <f>H117</f>
        <v>0</v>
      </c>
      <c r="I116" s="65">
        <f>I117</f>
        <v>0</v>
      </c>
      <c r="J116" s="65">
        <f>J117</f>
        <v>0</v>
      </c>
      <c r="K116" s="65">
        <f>K117</f>
        <v>0</v>
      </c>
      <c r="L116" s="62">
        <f t="shared" si="4"/>
        <v>8.5</v>
      </c>
      <c r="M116" s="107">
        <v>-8</v>
      </c>
      <c r="N116" s="107">
        <f t="shared" si="6"/>
        <v>0.5</v>
      </c>
    </row>
    <row r="117" spans="1:14" s="6" customFormat="1" ht="23.25" customHeight="1">
      <c r="A117" s="17" t="s">
        <v>131</v>
      </c>
      <c r="B117" s="90" t="s">
        <v>157</v>
      </c>
      <c r="C117" s="10" t="s">
        <v>16</v>
      </c>
      <c r="D117" s="41" t="s">
        <v>65</v>
      </c>
      <c r="E117" s="41" t="s">
        <v>258</v>
      </c>
      <c r="F117" s="117" t="s">
        <v>277</v>
      </c>
      <c r="G117" s="107">
        <v>8.5</v>
      </c>
      <c r="H117" s="65"/>
      <c r="I117" s="62"/>
      <c r="J117" s="62"/>
      <c r="K117" s="62"/>
      <c r="L117" s="62">
        <f t="shared" si="4"/>
        <v>8.5</v>
      </c>
      <c r="M117" s="107">
        <v>-8</v>
      </c>
      <c r="N117" s="107">
        <f t="shared" si="6"/>
        <v>0.5</v>
      </c>
    </row>
    <row r="118" spans="1:14" ht="15" hidden="1">
      <c r="A118" s="104" t="s">
        <v>31</v>
      </c>
      <c r="B118" s="82"/>
      <c r="C118" s="19" t="s">
        <v>17</v>
      </c>
      <c r="D118" s="19" t="s">
        <v>53</v>
      </c>
      <c r="E118" s="19" t="s">
        <v>125</v>
      </c>
      <c r="F118" s="19" t="s">
        <v>75</v>
      </c>
      <c r="H118" s="74">
        <f>H119+H123+H136+H143</f>
        <v>0</v>
      </c>
      <c r="I118" s="74">
        <f>I119+I123+I136+I143</f>
        <v>0</v>
      </c>
      <c r="J118" s="74"/>
      <c r="K118" s="74">
        <f>K119+K123+K136+K143</f>
        <v>0</v>
      </c>
      <c r="L118" s="62">
        <f t="shared" si="4"/>
        <v>0</v>
      </c>
    </row>
    <row r="119" spans="1:14" s="13" customFormat="1" ht="14.25" hidden="1">
      <c r="A119" s="38" t="s">
        <v>54</v>
      </c>
      <c r="B119" s="86"/>
      <c r="C119" s="10" t="s">
        <v>17</v>
      </c>
      <c r="D119" s="10" t="s">
        <v>10</v>
      </c>
      <c r="E119" s="10" t="s">
        <v>125</v>
      </c>
      <c r="F119" s="10" t="s">
        <v>75</v>
      </c>
      <c r="H119" s="75">
        <f>H120</f>
        <v>0</v>
      </c>
      <c r="I119" s="75">
        <f>I120</f>
        <v>0</v>
      </c>
      <c r="J119" s="75"/>
      <c r="K119" s="75">
        <f>K120</f>
        <v>0</v>
      </c>
      <c r="L119" s="62">
        <f t="shared" si="4"/>
        <v>0</v>
      </c>
    </row>
    <row r="120" spans="1:14" s="13" customFormat="1" hidden="1">
      <c r="A120" s="38" t="s">
        <v>95</v>
      </c>
      <c r="B120" s="87"/>
      <c r="C120" s="20" t="s">
        <v>17</v>
      </c>
      <c r="D120" s="20" t="s">
        <v>10</v>
      </c>
      <c r="E120" s="20" t="s">
        <v>55</v>
      </c>
      <c r="F120" s="20" t="s">
        <v>75</v>
      </c>
      <c r="H120" s="75">
        <f>H121</f>
        <v>0</v>
      </c>
      <c r="I120" s="75">
        <f>I121</f>
        <v>0</v>
      </c>
      <c r="J120" s="75"/>
      <c r="K120" s="75">
        <f>K121</f>
        <v>0</v>
      </c>
      <c r="L120" s="62">
        <f t="shared" si="4"/>
        <v>0</v>
      </c>
    </row>
    <row r="121" spans="1:14" s="9" customFormat="1" ht="25.5" hidden="1">
      <c r="A121" s="17" t="s">
        <v>18</v>
      </c>
      <c r="B121" s="90"/>
      <c r="C121" s="5" t="s">
        <v>17</v>
      </c>
      <c r="D121" s="5" t="s">
        <v>10</v>
      </c>
      <c r="E121" s="5" t="s">
        <v>155</v>
      </c>
      <c r="F121" s="5" t="s">
        <v>75</v>
      </c>
      <c r="H121" s="76"/>
      <c r="I121" s="62">
        <f>G121+H121</f>
        <v>0</v>
      </c>
      <c r="J121" s="62"/>
      <c r="K121" s="62"/>
      <c r="L121" s="62">
        <f t="shared" si="4"/>
        <v>0</v>
      </c>
    </row>
    <row r="122" spans="1:14" s="9" customFormat="1" hidden="1">
      <c r="A122" s="17" t="s">
        <v>156</v>
      </c>
      <c r="B122" s="90"/>
      <c r="C122" s="5" t="s">
        <v>17</v>
      </c>
      <c r="D122" s="5" t="s">
        <v>10</v>
      </c>
      <c r="E122" s="5" t="s">
        <v>155</v>
      </c>
      <c r="F122" s="5" t="s">
        <v>157</v>
      </c>
      <c r="H122" s="76"/>
      <c r="I122" s="62"/>
      <c r="J122" s="62"/>
      <c r="K122" s="62"/>
      <c r="L122" s="62">
        <f t="shared" si="4"/>
        <v>0</v>
      </c>
    </row>
    <row r="123" spans="1:14" ht="14.25" hidden="1">
      <c r="A123" s="37" t="s">
        <v>32</v>
      </c>
      <c r="B123" s="84"/>
      <c r="C123" s="3" t="s">
        <v>17</v>
      </c>
      <c r="D123" s="3" t="s">
        <v>20</v>
      </c>
      <c r="E123" s="3" t="s">
        <v>125</v>
      </c>
      <c r="F123" s="3" t="s">
        <v>75</v>
      </c>
      <c r="H123" s="71">
        <f>H124+H127+H133+H131</f>
        <v>0</v>
      </c>
      <c r="I123" s="71">
        <f>I124+I127+I133+I131</f>
        <v>0</v>
      </c>
      <c r="J123" s="71">
        <f>J124+J127+J133+J131</f>
        <v>0</v>
      </c>
      <c r="K123" s="71">
        <f>K124+K127+K133+K131</f>
        <v>0</v>
      </c>
      <c r="L123" s="62">
        <f t="shared" si="4"/>
        <v>0</v>
      </c>
    </row>
    <row r="124" spans="1:14" ht="25.5" hidden="1">
      <c r="A124" s="37" t="s">
        <v>33</v>
      </c>
      <c r="B124" s="88"/>
      <c r="C124" s="4" t="s">
        <v>17</v>
      </c>
      <c r="D124" s="4" t="s">
        <v>20</v>
      </c>
      <c r="E124" s="4" t="s">
        <v>158</v>
      </c>
      <c r="F124" s="4" t="s">
        <v>75</v>
      </c>
      <c r="H124" s="71">
        <f>H125</f>
        <v>0</v>
      </c>
      <c r="I124" s="71">
        <f>I125</f>
        <v>0</v>
      </c>
      <c r="J124" s="71"/>
      <c r="K124" s="71">
        <f>K125</f>
        <v>0</v>
      </c>
      <c r="L124" s="62">
        <f t="shared" si="4"/>
        <v>0</v>
      </c>
    </row>
    <row r="125" spans="1:14" ht="25.5" hidden="1">
      <c r="A125" s="17" t="s">
        <v>18</v>
      </c>
      <c r="B125" s="90"/>
      <c r="C125" s="5" t="s">
        <v>17</v>
      </c>
      <c r="D125" s="5" t="s">
        <v>20</v>
      </c>
      <c r="E125" s="5" t="s">
        <v>159</v>
      </c>
      <c r="F125" s="5" t="s">
        <v>75</v>
      </c>
      <c r="H125" s="71"/>
      <c r="I125" s="62">
        <f>G125+H125</f>
        <v>0</v>
      </c>
      <c r="J125" s="62"/>
      <c r="K125" s="62"/>
      <c r="L125" s="62">
        <f t="shared" si="4"/>
        <v>0</v>
      </c>
    </row>
    <row r="126" spans="1:14" hidden="1">
      <c r="A126" s="17" t="s">
        <v>156</v>
      </c>
      <c r="B126" s="90"/>
      <c r="C126" s="5" t="s">
        <v>17</v>
      </c>
      <c r="D126" s="5" t="s">
        <v>20</v>
      </c>
      <c r="E126" s="5" t="s">
        <v>159</v>
      </c>
      <c r="F126" s="5" t="s">
        <v>157</v>
      </c>
      <c r="H126" s="71"/>
      <c r="I126" s="62"/>
      <c r="J126" s="62"/>
      <c r="K126" s="62"/>
      <c r="L126" s="62">
        <f t="shared" si="4"/>
        <v>0</v>
      </c>
    </row>
    <row r="127" spans="1:14" hidden="1">
      <c r="A127" s="37" t="s">
        <v>34</v>
      </c>
      <c r="B127" s="88"/>
      <c r="C127" s="4" t="s">
        <v>17</v>
      </c>
      <c r="D127" s="4" t="s">
        <v>20</v>
      </c>
      <c r="E127" s="4">
        <v>4230000</v>
      </c>
      <c r="F127" s="4" t="s">
        <v>75</v>
      </c>
      <c r="H127" s="71">
        <f>H128</f>
        <v>0</v>
      </c>
      <c r="I127" s="71">
        <f>I128</f>
        <v>0</v>
      </c>
      <c r="J127" s="71"/>
      <c r="K127" s="71">
        <f>K128</f>
        <v>0</v>
      </c>
      <c r="L127" s="62">
        <f t="shared" si="4"/>
        <v>0</v>
      </c>
    </row>
    <row r="128" spans="1:14" ht="25.5" hidden="1">
      <c r="A128" s="17" t="s">
        <v>18</v>
      </c>
      <c r="B128" s="90"/>
      <c r="C128" s="5" t="s">
        <v>17</v>
      </c>
      <c r="D128" s="5" t="s">
        <v>20</v>
      </c>
      <c r="E128" s="5" t="s">
        <v>160</v>
      </c>
      <c r="F128" s="5" t="s">
        <v>75</v>
      </c>
      <c r="H128" s="71">
        <f>H129</f>
        <v>0</v>
      </c>
      <c r="I128" s="71">
        <f>I129</f>
        <v>0</v>
      </c>
      <c r="J128" s="71">
        <f>J129</f>
        <v>0</v>
      </c>
      <c r="K128" s="71">
        <f>K129</f>
        <v>0</v>
      </c>
      <c r="L128" s="62">
        <f t="shared" si="4"/>
        <v>0</v>
      </c>
    </row>
    <row r="129" spans="1:12" ht="13.5" hidden="1" customHeight="1">
      <c r="A129" s="17" t="s">
        <v>156</v>
      </c>
      <c r="B129" s="90"/>
      <c r="C129" s="5" t="s">
        <v>17</v>
      </c>
      <c r="D129" s="5" t="s">
        <v>20</v>
      </c>
      <c r="E129" s="5" t="s">
        <v>160</v>
      </c>
      <c r="F129" s="5" t="s">
        <v>157</v>
      </c>
      <c r="H129" s="71"/>
      <c r="I129" s="62">
        <f>G129+H129</f>
        <v>0</v>
      </c>
      <c r="J129" s="62"/>
      <c r="K129" s="62"/>
      <c r="L129" s="62">
        <f t="shared" si="4"/>
        <v>0</v>
      </c>
    </row>
    <row r="130" spans="1:12" hidden="1">
      <c r="A130" s="17"/>
      <c r="B130" s="90"/>
      <c r="C130" s="5"/>
      <c r="D130" s="5"/>
      <c r="E130" s="5"/>
      <c r="F130" s="5"/>
      <c r="H130" s="71"/>
      <c r="I130" s="62"/>
      <c r="J130" s="62"/>
      <c r="K130" s="62"/>
      <c r="L130" s="62">
        <f t="shared" si="4"/>
        <v>0</v>
      </c>
    </row>
    <row r="131" spans="1:12" hidden="1">
      <c r="A131" s="17"/>
      <c r="B131" s="90"/>
      <c r="C131" s="5"/>
      <c r="D131" s="5"/>
      <c r="E131" s="5"/>
      <c r="F131" s="5"/>
      <c r="H131" s="71"/>
      <c r="I131" s="71"/>
      <c r="J131" s="71"/>
      <c r="K131" s="71"/>
      <c r="L131" s="62">
        <f t="shared" si="4"/>
        <v>0</v>
      </c>
    </row>
    <row r="132" spans="1:12" hidden="1">
      <c r="A132" s="17"/>
      <c r="B132" s="90"/>
      <c r="C132" s="5"/>
      <c r="D132" s="5"/>
      <c r="E132" s="5"/>
      <c r="F132" s="5"/>
      <c r="H132" s="71"/>
      <c r="I132" s="62"/>
      <c r="J132" s="62"/>
      <c r="K132" s="62"/>
      <c r="L132" s="62">
        <f t="shared" si="4"/>
        <v>0</v>
      </c>
    </row>
    <row r="133" spans="1:12" s="13" customFormat="1" ht="21" hidden="1" customHeight="1">
      <c r="A133" s="38" t="s">
        <v>112</v>
      </c>
      <c r="B133" s="87"/>
      <c r="C133" s="20" t="s">
        <v>17</v>
      </c>
      <c r="D133" s="20" t="s">
        <v>20</v>
      </c>
      <c r="E133" s="20" t="s">
        <v>161</v>
      </c>
      <c r="F133" s="20" t="s">
        <v>75</v>
      </c>
      <c r="H133" s="65"/>
      <c r="I133" s="62"/>
      <c r="J133" s="62"/>
      <c r="K133" s="62"/>
      <c r="L133" s="62">
        <f t="shared" si="4"/>
        <v>0</v>
      </c>
    </row>
    <row r="134" spans="1:12" ht="25.5" hidden="1">
      <c r="A134" s="17" t="s">
        <v>116</v>
      </c>
      <c r="B134" s="90"/>
      <c r="C134" s="5" t="s">
        <v>17</v>
      </c>
      <c r="D134" s="5" t="s">
        <v>20</v>
      </c>
      <c r="E134" s="5" t="s">
        <v>162</v>
      </c>
      <c r="F134" s="5" t="s">
        <v>75</v>
      </c>
      <c r="H134" s="71"/>
      <c r="I134" s="62"/>
      <c r="J134" s="62"/>
      <c r="K134" s="62"/>
      <c r="L134" s="62">
        <f t="shared" ref="L134:L161" si="7">G134+J134+K134</f>
        <v>0</v>
      </c>
    </row>
    <row r="135" spans="1:12" hidden="1">
      <c r="A135" s="17" t="s">
        <v>156</v>
      </c>
      <c r="B135" s="90"/>
      <c r="C135" s="5" t="s">
        <v>17</v>
      </c>
      <c r="D135" s="5" t="s">
        <v>20</v>
      </c>
      <c r="E135" s="5" t="s">
        <v>162</v>
      </c>
      <c r="F135" s="5" t="s">
        <v>157</v>
      </c>
      <c r="H135" s="71"/>
      <c r="I135" s="62"/>
      <c r="J135" s="62"/>
      <c r="K135" s="62"/>
      <c r="L135" s="62">
        <f t="shared" si="7"/>
        <v>0</v>
      </c>
    </row>
    <row r="136" spans="1:12" ht="14.25" hidden="1" customHeight="1">
      <c r="A136" s="37" t="s">
        <v>35</v>
      </c>
      <c r="B136" s="84"/>
      <c r="C136" s="3" t="s">
        <v>17</v>
      </c>
      <c r="D136" s="3" t="s">
        <v>17</v>
      </c>
      <c r="E136" s="3" t="s">
        <v>125</v>
      </c>
      <c r="F136" s="3" t="s">
        <v>75</v>
      </c>
      <c r="H136" s="71">
        <f>H137+H140</f>
        <v>0</v>
      </c>
      <c r="I136" s="62">
        <f>G136+H136</f>
        <v>0</v>
      </c>
      <c r="J136" s="62"/>
      <c r="K136" s="62"/>
      <c r="L136" s="62">
        <f t="shared" si="7"/>
        <v>0</v>
      </c>
    </row>
    <row r="137" spans="1:12" ht="26.25" hidden="1" customHeight="1">
      <c r="A137" s="37" t="s">
        <v>56</v>
      </c>
      <c r="B137" s="88"/>
      <c r="C137" s="4" t="s">
        <v>17</v>
      </c>
      <c r="D137" s="4" t="s">
        <v>17</v>
      </c>
      <c r="E137" s="4" t="s">
        <v>163</v>
      </c>
      <c r="F137" s="4" t="s">
        <v>75</v>
      </c>
      <c r="H137" s="71">
        <f>H138</f>
        <v>0</v>
      </c>
      <c r="I137" s="62">
        <f>G137+H137</f>
        <v>0</v>
      </c>
      <c r="J137" s="62"/>
      <c r="K137" s="62"/>
      <c r="L137" s="62">
        <f t="shared" si="7"/>
        <v>0</v>
      </c>
    </row>
    <row r="138" spans="1:12" s="13" customFormat="1" ht="18.600000000000001" hidden="1" customHeight="1">
      <c r="A138" s="38" t="s">
        <v>240</v>
      </c>
      <c r="B138" s="87"/>
      <c r="C138" s="20" t="s">
        <v>17</v>
      </c>
      <c r="D138" s="20" t="s">
        <v>17</v>
      </c>
      <c r="E138" s="20" t="s">
        <v>164</v>
      </c>
      <c r="F138" s="20" t="s">
        <v>75</v>
      </c>
      <c r="H138" s="65"/>
      <c r="I138" s="62">
        <f>G138+H138</f>
        <v>0</v>
      </c>
      <c r="J138" s="62"/>
      <c r="K138" s="62"/>
      <c r="L138" s="62">
        <f t="shared" si="7"/>
        <v>0</v>
      </c>
    </row>
    <row r="139" spans="1:12" s="9" customFormat="1" ht="23.25" hidden="1" customHeight="1">
      <c r="A139" s="17" t="s">
        <v>131</v>
      </c>
      <c r="B139" s="90"/>
      <c r="C139" s="5" t="s">
        <v>17</v>
      </c>
      <c r="D139" s="5" t="s">
        <v>17</v>
      </c>
      <c r="E139" s="5" t="s">
        <v>164</v>
      </c>
      <c r="F139" s="5" t="s">
        <v>132</v>
      </c>
      <c r="H139" s="64"/>
      <c r="I139" s="63"/>
      <c r="J139" s="63"/>
      <c r="K139" s="63"/>
      <c r="L139" s="62">
        <f t="shared" si="7"/>
        <v>0</v>
      </c>
    </row>
    <row r="140" spans="1:12" ht="25.5" hidden="1">
      <c r="A140" s="37" t="s">
        <v>165</v>
      </c>
      <c r="B140" s="88"/>
      <c r="C140" s="4" t="s">
        <v>17</v>
      </c>
      <c r="D140" s="4" t="s">
        <v>17</v>
      </c>
      <c r="E140" s="4" t="s">
        <v>166</v>
      </c>
      <c r="F140" s="4" t="s">
        <v>75</v>
      </c>
      <c r="H140" s="71"/>
      <c r="I140" s="62">
        <f>G140+H140</f>
        <v>0</v>
      </c>
      <c r="J140" s="62"/>
      <c r="K140" s="62"/>
      <c r="L140" s="62">
        <f t="shared" si="7"/>
        <v>0</v>
      </c>
    </row>
    <row r="141" spans="1:12" hidden="1">
      <c r="A141" s="17" t="s">
        <v>167</v>
      </c>
      <c r="B141" s="90"/>
      <c r="C141" s="5" t="s">
        <v>17</v>
      </c>
      <c r="D141" s="5" t="s">
        <v>17</v>
      </c>
      <c r="E141" s="5" t="s">
        <v>168</v>
      </c>
      <c r="F141" s="5" t="s">
        <v>75</v>
      </c>
      <c r="H141" s="71"/>
      <c r="I141" s="62">
        <f>G141+H141</f>
        <v>0</v>
      </c>
      <c r="J141" s="62"/>
      <c r="K141" s="62"/>
      <c r="L141" s="62">
        <f t="shared" si="7"/>
        <v>0</v>
      </c>
    </row>
    <row r="142" spans="1:12" ht="25.5" hidden="1">
      <c r="A142" s="17" t="s">
        <v>131</v>
      </c>
      <c r="B142" s="90"/>
      <c r="C142" s="5" t="s">
        <v>17</v>
      </c>
      <c r="D142" s="5" t="s">
        <v>17</v>
      </c>
      <c r="E142" s="5" t="s">
        <v>168</v>
      </c>
      <c r="F142" s="5" t="s">
        <v>132</v>
      </c>
      <c r="H142" s="71"/>
      <c r="I142" s="62"/>
      <c r="J142" s="62"/>
      <c r="K142" s="62"/>
      <c r="L142" s="62">
        <f t="shared" si="7"/>
        <v>0</v>
      </c>
    </row>
    <row r="143" spans="1:12" s="11" customFormat="1" ht="14.25" hidden="1">
      <c r="A143" s="38" t="s">
        <v>96</v>
      </c>
      <c r="B143" s="86"/>
      <c r="C143" s="10" t="s">
        <v>17</v>
      </c>
      <c r="D143" s="10" t="s">
        <v>21</v>
      </c>
      <c r="E143" s="10" t="s">
        <v>125</v>
      </c>
      <c r="F143" s="10" t="s">
        <v>171</v>
      </c>
      <c r="H143" s="77">
        <f>H146+H144</f>
        <v>0</v>
      </c>
      <c r="I143" s="77">
        <f>I146+I144</f>
        <v>0</v>
      </c>
      <c r="J143" s="77"/>
      <c r="K143" s="77">
        <f>K146+K144</f>
        <v>0</v>
      </c>
      <c r="L143" s="62">
        <f t="shared" si="7"/>
        <v>0</v>
      </c>
    </row>
    <row r="144" spans="1:12" s="11" customFormat="1" ht="25.5" hidden="1">
      <c r="A144" s="38" t="s">
        <v>169</v>
      </c>
      <c r="B144" s="86"/>
      <c r="C144" s="10" t="s">
        <v>17</v>
      </c>
      <c r="D144" s="10" t="s">
        <v>21</v>
      </c>
      <c r="E144" s="10" t="s">
        <v>170</v>
      </c>
      <c r="F144" s="10" t="s">
        <v>75</v>
      </c>
      <c r="H144" s="77">
        <f>H145</f>
        <v>0</v>
      </c>
      <c r="I144" s="77">
        <f>I145</f>
        <v>0</v>
      </c>
      <c r="J144" s="77"/>
      <c r="K144" s="77">
        <f>K145</f>
        <v>0</v>
      </c>
      <c r="L144" s="62">
        <f t="shared" si="7"/>
        <v>0</v>
      </c>
    </row>
    <row r="145" spans="1:14" s="11" customFormat="1" ht="25.5" hidden="1">
      <c r="A145" s="38" t="s">
        <v>18</v>
      </c>
      <c r="B145" s="86"/>
      <c r="C145" s="10" t="s">
        <v>17</v>
      </c>
      <c r="D145" s="10" t="s">
        <v>21</v>
      </c>
      <c r="E145" s="10" t="s">
        <v>172</v>
      </c>
      <c r="F145" s="10" t="s">
        <v>75</v>
      </c>
      <c r="H145" s="77"/>
      <c r="I145" s="62">
        <f>G145+H145</f>
        <v>0</v>
      </c>
      <c r="J145" s="62"/>
      <c r="K145" s="62"/>
      <c r="L145" s="62">
        <f t="shared" si="7"/>
        <v>0</v>
      </c>
    </row>
    <row r="146" spans="1:14" ht="63.75" hidden="1">
      <c r="A146" s="38" t="s">
        <v>80</v>
      </c>
      <c r="B146" s="86"/>
      <c r="C146" s="5" t="s">
        <v>17</v>
      </c>
      <c r="D146" s="5" t="s">
        <v>21</v>
      </c>
      <c r="E146" s="5" t="s">
        <v>57</v>
      </c>
      <c r="F146" s="5"/>
      <c r="H146" s="71">
        <f>H147</f>
        <v>0</v>
      </c>
      <c r="I146" s="62">
        <f>G146+H146</f>
        <v>0</v>
      </c>
      <c r="J146" s="62"/>
      <c r="K146" s="62"/>
      <c r="L146" s="62">
        <f t="shared" si="7"/>
        <v>0</v>
      </c>
    </row>
    <row r="147" spans="1:14" ht="25.5" hidden="1">
      <c r="A147" s="17" t="s">
        <v>18</v>
      </c>
      <c r="B147" s="90"/>
      <c r="C147" s="5" t="s">
        <v>17</v>
      </c>
      <c r="D147" s="5" t="s">
        <v>21</v>
      </c>
      <c r="E147" s="5" t="s">
        <v>57</v>
      </c>
      <c r="F147" s="5" t="s">
        <v>19</v>
      </c>
      <c r="H147" s="71"/>
      <c r="I147" s="62">
        <f>G147+H147</f>
        <v>0</v>
      </c>
      <c r="J147" s="62"/>
      <c r="K147" s="62"/>
      <c r="L147" s="62">
        <f t="shared" si="7"/>
        <v>0</v>
      </c>
    </row>
    <row r="148" spans="1:14" hidden="1">
      <c r="A148" s="17" t="s">
        <v>156</v>
      </c>
      <c r="B148" s="90"/>
      <c r="C148" s="5" t="s">
        <v>17</v>
      </c>
      <c r="D148" s="5" t="s">
        <v>21</v>
      </c>
      <c r="E148" s="5" t="s">
        <v>172</v>
      </c>
      <c r="F148" s="5" t="s">
        <v>157</v>
      </c>
      <c r="H148" s="71"/>
      <c r="I148" s="62"/>
      <c r="J148" s="62"/>
      <c r="K148" s="62"/>
      <c r="L148" s="62">
        <f t="shared" si="7"/>
        <v>0</v>
      </c>
    </row>
    <row r="149" spans="1:14" ht="27.75" customHeight="1">
      <c r="A149" s="17" t="s">
        <v>285</v>
      </c>
      <c r="B149" s="90" t="s">
        <v>157</v>
      </c>
      <c r="C149" s="5" t="s">
        <v>16</v>
      </c>
      <c r="D149" s="5" t="s">
        <v>65</v>
      </c>
      <c r="E149" s="5" t="s">
        <v>284</v>
      </c>
      <c r="F149" s="5" t="s">
        <v>75</v>
      </c>
      <c r="G149" s="113">
        <v>90</v>
      </c>
      <c r="H149" s="71"/>
      <c r="I149" s="62"/>
      <c r="J149" s="62"/>
      <c r="K149" s="62"/>
      <c r="L149" s="62"/>
      <c r="M149" s="113"/>
      <c r="N149" s="113">
        <v>90</v>
      </c>
    </row>
    <row r="150" spans="1:14" ht="30.75" customHeight="1">
      <c r="A150" s="17" t="s">
        <v>131</v>
      </c>
      <c r="B150" s="90" t="s">
        <v>157</v>
      </c>
      <c r="C150" s="5" t="s">
        <v>16</v>
      </c>
      <c r="D150" s="5" t="s">
        <v>65</v>
      </c>
      <c r="E150" s="5" t="s">
        <v>284</v>
      </c>
      <c r="F150" s="5" t="s">
        <v>277</v>
      </c>
      <c r="G150" s="113">
        <v>90</v>
      </c>
      <c r="H150" s="71"/>
      <c r="I150" s="62"/>
      <c r="J150" s="62"/>
      <c r="K150" s="62"/>
      <c r="L150" s="62"/>
      <c r="M150" s="113"/>
      <c r="N150" s="113">
        <v>90</v>
      </c>
    </row>
    <row r="151" spans="1:14" s="2" customFormat="1" ht="26.25">
      <c r="A151" s="104" t="s">
        <v>37</v>
      </c>
      <c r="B151" s="82" t="s">
        <v>157</v>
      </c>
      <c r="C151" s="19" t="s">
        <v>24</v>
      </c>
      <c r="D151" s="19" t="s">
        <v>53</v>
      </c>
      <c r="E151" s="19" t="s">
        <v>125</v>
      </c>
      <c r="F151" s="19" t="s">
        <v>75</v>
      </c>
      <c r="G151" s="107">
        <v>493</v>
      </c>
      <c r="H151" s="74" t="e">
        <f>H152+H157+H163+H160</f>
        <v>#REF!</v>
      </c>
      <c r="I151" s="74" t="e">
        <f>I152+I157+I163+I160</f>
        <v>#REF!</v>
      </c>
      <c r="J151" s="74"/>
      <c r="K151" s="74" t="e">
        <f>K152+K157+K163+K160</f>
        <v>#REF!</v>
      </c>
      <c r="L151" s="62" t="e">
        <f t="shared" si="7"/>
        <v>#REF!</v>
      </c>
      <c r="M151" s="107">
        <v>66.099999999999994</v>
      </c>
      <c r="N151" s="107">
        <f>G151+M151</f>
        <v>559.1</v>
      </c>
    </row>
    <row r="152" spans="1:14" ht="14.25">
      <c r="A152" s="37" t="s">
        <v>38</v>
      </c>
      <c r="B152" s="84" t="s">
        <v>157</v>
      </c>
      <c r="C152" s="3" t="s">
        <v>24</v>
      </c>
      <c r="D152" s="3" t="s">
        <v>10</v>
      </c>
      <c r="E152" s="3" t="s">
        <v>125</v>
      </c>
      <c r="F152" s="3" t="s">
        <v>75</v>
      </c>
      <c r="G152" s="107">
        <v>493</v>
      </c>
      <c r="H152" s="71" t="e">
        <f>#REF!+#REF!+H156</f>
        <v>#REF!</v>
      </c>
      <c r="I152" s="71" t="e">
        <f>#REF!+#REF!+I156</f>
        <v>#REF!</v>
      </c>
      <c r="J152" s="71"/>
      <c r="K152" s="71" t="e">
        <f>#REF!+#REF!+K156</f>
        <v>#REF!</v>
      </c>
      <c r="L152" s="62" t="e">
        <f t="shared" si="7"/>
        <v>#REF!</v>
      </c>
      <c r="M152" s="107">
        <v>66.099999999999994</v>
      </c>
      <c r="N152" s="107">
        <f>G152+M152</f>
        <v>559.1</v>
      </c>
    </row>
    <row r="153" spans="1:14">
      <c r="A153" s="17" t="s">
        <v>156</v>
      </c>
      <c r="B153" s="90" t="s">
        <v>157</v>
      </c>
      <c r="C153" s="5" t="s">
        <v>24</v>
      </c>
      <c r="D153" s="5" t="s">
        <v>10</v>
      </c>
      <c r="E153" s="5" t="s">
        <v>173</v>
      </c>
      <c r="F153" s="5" t="s">
        <v>157</v>
      </c>
      <c r="G153" s="107">
        <v>493</v>
      </c>
      <c r="H153" s="71"/>
      <c r="I153" s="62"/>
      <c r="J153" s="62"/>
      <c r="K153" s="62"/>
      <c r="L153" s="62">
        <f t="shared" si="7"/>
        <v>493</v>
      </c>
      <c r="M153" s="107">
        <v>66.099999999999994</v>
      </c>
      <c r="N153" s="107">
        <f>G153+M153</f>
        <v>559.1</v>
      </c>
    </row>
    <row r="154" spans="1:14" s="11" customFormat="1" ht="31.5" hidden="1" customHeight="1">
      <c r="A154" s="38" t="s">
        <v>234</v>
      </c>
      <c r="B154" s="86"/>
      <c r="C154" s="10" t="s">
        <v>24</v>
      </c>
      <c r="D154" s="10" t="s">
        <v>10</v>
      </c>
      <c r="E154" s="10" t="s">
        <v>235</v>
      </c>
      <c r="F154" s="10" t="s">
        <v>75</v>
      </c>
      <c r="H154" s="77"/>
      <c r="I154" s="72"/>
      <c r="J154" s="72"/>
      <c r="K154" s="72"/>
      <c r="L154" s="62">
        <f t="shared" si="7"/>
        <v>0</v>
      </c>
    </row>
    <row r="155" spans="1:14" s="13" customFormat="1" ht="30.75" hidden="1" customHeight="1">
      <c r="A155" s="38" t="s">
        <v>236</v>
      </c>
      <c r="B155" s="87"/>
      <c r="C155" s="20" t="s">
        <v>24</v>
      </c>
      <c r="D155" s="20" t="s">
        <v>10</v>
      </c>
      <c r="E155" s="20" t="s">
        <v>237</v>
      </c>
      <c r="F155" s="20" t="s">
        <v>75</v>
      </c>
      <c r="H155" s="65"/>
      <c r="I155" s="62"/>
      <c r="J155" s="62"/>
      <c r="K155" s="62"/>
      <c r="L155" s="62">
        <f t="shared" si="7"/>
        <v>0</v>
      </c>
    </row>
    <row r="156" spans="1:14" ht="16.5" hidden="1" customHeight="1">
      <c r="A156" s="37" t="s">
        <v>156</v>
      </c>
      <c r="B156" s="88"/>
      <c r="C156" s="4" t="s">
        <v>24</v>
      </c>
      <c r="D156" s="4" t="s">
        <v>10</v>
      </c>
      <c r="E156" s="4" t="s">
        <v>237</v>
      </c>
      <c r="F156" s="4" t="s">
        <v>157</v>
      </c>
      <c r="H156" s="71"/>
      <c r="I156" s="62"/>
      <c r="J156" s="62"/>
      <c r="K156" s="62"/>
      <c r="L156" s="62">
        <f t="shared" si="7"/>
        <v>0</v>
      </c>
    </row>
    <row r="157" spans="1:14" hidden="1">
      <c r="A157" s="17" t="s">
        <v>81</v>
      </c>
      <c r="B157" s="90"/>
      <c r="C157" s="5" t="s">
        <v>24</v>
      </c>
      <c r="D157" s="5" t="s">
        <v>15</v>
      </c>
      <c r="E157" s="5" t="s">
        <v>125</v>
      </c>
      <c r="F157" s="5" t="s">
        <v>75</v>
      </c>
      <c r="H157" s="71"/>
      <c r="I157" s="62">
        <f>G157+H157</f>
        <v>0</v>
      </c>
      <c r="J157" s="62"/>
      <c r="K157" s="62"/>
      <c r="L157" s="62">
        <f t="shared" si="7"/>
        <v>0</v>
      </c>
    </row>
    <row r="158" spans="1:14" ht="25.5" hidden="1">
      <c r="A158" s="17" t="s">
        <v>82</v>
      </c>
      <c r="B158" s="90"/>
      <c r="C158" s="5" t="s">
        <v>24</v>
      </c>
      <c r="D158" s="5" t="s">
        <v>15</v>
      </c>
      <c r="E158" s="5" t="s">
        <v>174</v>
      </c>
      <c r="F158" s="5" t="s">
        <v>75</v>
      </c>
      <c r="H158" s="71"/>
      <c r="I158" s="62">
        <f>G158+H158</f>
        <v>0</v>
      </c>
      <c r="J158" s="62"/>
      <c r="K158" s="62"/>
      <c r="L158" s="62">
        <f t="shared" si="7"/>
        <v>0</v>
      </c>
    </row>
    <row r="159" spans="1:14" ht="25.5" hidden="1">
      <c r="A159" s="17" t="s">
        <v>83</v>
      </c>
      <c r="B159" s="90"/>
      <c r="C159" s="5" t="s">
        <v>24</v>
      </c>
      <c r="D159" s="5" t="s">
        <v>15</v>
      </c>
      <c r="E159" s="5" t="s">
        <v>175</v>
      </c>
      <c r="F159" s="5" t="s">
        <v>75</v>
      </c>
      <c r="H159" s="71"/>
      <c r="I159" s="62">
        <f>G159+H159</f>
        <v>0</v>
      </c>
      <c r="J159" s="62"/>
      <c r="K159" s="62"/>
      <c r="L159" s="62">
        <f t="shared" si="7"/>
        <v>0</v>
      </c>
    </row>
    <row r="160" spans="1:14" hidden="1">
      <c r="A160" s="36" t="s">
        <v>81</v>
      </c>
      <c r="B160" s="89"/>
      <c r="C160" s="5" t="s">
        <v>24</v>
      </c>
      <c r="D160" s="5" t="s">
        <v>15</v>
      </c>
      <c r="E160" s="5"/>
      <c r="F160" s="5"/>
      <c r="H160" s="71">
        <f>H161</f>
        <v>0</v>
      </c>
      <c r="I160" s="71">
        <f>I161</f>
        <v>0</v>
      </c>
      <c r="J160" s="71"/>
      <c r="K160" s="71"/>
      <c r="L160" s="62">
        <f t="shared" si="7"/>
        <v>0</v>
      </c>
    </row>
    <row r="161" spans="1:12" hidden="1">
      <c r="A161" s="37" t="s">
        <v>81</v>
      </c>
      <c r="B161" s="88"/>
      <c r="C161" s="5" t="s">
        <v>24</v>
      </c>
      <c r="D161" s="5" t="s">
        <v>15</v>
      </c>
      <c r="E161" s="5" t="s">
        <v>105</v>
      </c>
      <c r="F161" s="5"/>
      <c r="H161" s="71">
        <f>H162</f>
        <v>0</v>
      </c>
      <c r="I161" s="71">
        <f>I162</f>
        <v>0</v>
      </c>
      <c r="J161" s="71"/>
      <c r="K161" s="71"/>
      <c r="L161" s="62">
        <f t="shared" si="7"/>
        <v>0</v>
      </c>
    </row>
    <row r="162" spans="1:12" ht="25.5" hidden="1">
      <c r="A162" s="17" t="s">
        <v>83</v>
      </c>
      <c r="B162" s="90"/>
      <c r="C162" s="5" t="s">
        <v>24</v>
      </c>
      <c r="D162" s="5" t="s">
        <v>15</v>
      </c>
      <c r="E162" s="5" t="s">
        <v>105</v>
      </c>
      <c r="F162" s="5" t="s">
        <v>84</v>
      </c>
      <c r="H162" s="71"/>
      <c r="I162" s="62">
        <f>G162+H162</f>
        <v>0</v>
      </c>
      <c r="J162" s="62"/>
      <c r="K162" s="62"/>
      <c r="L162" s="62">
        <f>G162+J162+K162</f>
        <v>0</v>
      </c>
    </row>
    <row r="163" spans="1:12" ht="38.25" hidden="1">
      <c r="A163" s="36" t="s">
        <v>92</v>
      </c>
      <c r="B163" s="89"/>
      <c r="C163" s="5" t="s">
        <v>24</v>
      </c>
      <c r="D163" s="5" t="s">
        <v>63</v>
      </c>
      <c r="E163" s="5" t="s">
        <v>125</v>
      </c>
      <c r="F163" s="5" t="s">
        <v>75</v>
      </c>
      <c r="H163" s="71">
        <f>H164+H167</f>
        <v>0</v>
      </c>
      <c r="I163" s="71">
        <f>I164+I167</f>
        <v>0</v>
      </c>
      <c r="J163" s="71"/>
      <c r="K163" s="71">
        <f>K164+K167</f>
        <v>0</v>
      </c>
      <c r="L163" s="62">
        <f>G163+J163+K163</f>
        <v>0</v>
      </c>
    </row>
    <row r="164" spans="1:12" ht="51" hidden="1">
      <c r="A164" s="37" t="s">
        <v>126</v>
      </c>
      <c r="B164" s="88"/>
      <c r="C164" s="5" t="s">
        <v>24</v>
      </c>
      <c r="D164" s="5" t="s">
        <v>63</v>
      </c>
      <c r="E164" s="5" t="s">
        <v>127</v>
      </c>
      <c r="F164" s="5" t="s">
        <v>75</v>
      </c>
      <c r="H164" s="71">
        <f>H165</f>
        <v>0</v>
      </c>
      <c r="I164" s="71">
        <f>I165</f>
        <v>0</v>
      </c>
      <c r="J164" s="71"/>
      <c r="K164" s="71">
        <f>K165</f>
        <v>0</v>
      </c>
      <c r="L164" s="62">
        <f>G164+J164+K164</f>
        <v>0</v>
      </c>
    </row>
    <row r="165" spans="1:12" hidden="1">
      <c r="A165" s="17"/>
      <c r="B165" s="90"/>
      <c r="C165" s="5"/>
      <c r="D165" s="5"/>
      <c r="E165" s="5"/>
      <c r="F165" s="5"/>
      <c r="H165" s="71"/>
      <c r="I165" s="62"/>
      <c r="J165" s="62"/>
      <c r="K165" s="62"/>
      <c r="L165" s="62"/>
    </row>
    <row r="166" spans="1:12" hidden="1">
      <c r="A166" s="17"/>
      <c r="B166" s="90"/>
      <c r="C166" s="5"/>
      <c r="D166" s="5"/>
      <c r="E166" s="5"/>
      <c r="F166" s="5"/>
      <c r="H166" s="71"/>
      <c r="I166" s="62"/>
      <c r="J166" s="62"/>
      <c r="K166" s="62"/>
      <c r="L166" s="62"/>
    </row>
    <row r="167" spans="1:12" ht="68.25" hidden="1" customHeight="1">
      <c r="A167" s="17"/>
      <c r="B167" s="90"/>
      <c r="C167" s="5"/>
      <c r="D167" s="5"/>
      <c r="E167" s="5"/>
      <c r="F167" s="5"/>
      <c r="H167" s="71"/>
      <c r="I167" s="62"/>
      <c r="J167" s="62"/>
      <c r="K167" s="62"/>
      <c r="L167" s="62"/>
    </row>
    <row r="168" spans="1:12" hidden="1">
      <c r="A168" s="17"/>
      <c r="B168" s="90"/>
      <c r="C168" s="5"/>
      <c r="D168" s="5"/>
      <c r="E168" s="5"/>
      <c r="F168" s="5"/>
      <c r="H168" s="71"/>
      <c r="I168" s="62"/>
      <c r="J168" s="62"/>
      <c r="K168" s="62"/>
      <c r="L168" s="62"/>
    </row>
    <row r="169" spans="1:12" hidden="1">
      <c r="A169" s="17"/>
      <c r="B169" s="90"/>
      <c r="C169" s="5"/>
      <c r="D169" s="5"/>
      <c r="E169" s="5"/>
      <c r="F169" s="5"/>
      <c r="H169" s="71"/>
      <c r="I169" s="62"/>
      <c r="J169" s="62"/>
      <c r="K169" s="62"/>
      <c r="L169" s="62"/>
    </row>
    <row r="170" spans="1:12" hidden="1">
      <c r="A170" s="17"/>
      <c r="B170" s="90"/>
      <c r="C170" s="5"/>
      <c r="D170" s="5"/>
      <c r="E170" s="5"/>
      <c r="F170" s="5"/>
      <c r="H170" s="71"/>
      <c r="I170" s="62"/>
      <c r="J170" s="62"/>
      <c r="K170" s="62"/>
      <c r="L170" s="62"/>
    </row>
    <row r="171" spans="1:12" hidden="1">
      <c r="A171" s="17"/>
      <c r="B171" s="90"/>
      <c r="C171" s="5"/>
      <c r="D171" s="5"/>
      <c r="E171" s="5"/>
      <c r="F171" s="5"/>
      <c r="H171" s="71"/>
      <c r="I171" s="62"/>
      <c r="J171" s="62"/>
      <c r="K171" s="62"/>
      <c r="L171" s="62"/>
    </row>
    <row r="172" spans="1:12" s="2" customFormat="1" ht="15" hidden="1">
      <c r="A172" s="104" t="s">
        <v>176</v>
      </c>
      <c r="B172" s="82"/>
      <c r="C172" s="19" t="s">
        <v>21</v>
      </c>
      <c r="D172" s="19" t="s">
        <v>53</v>
      </c>
      <c r="E172" s="19" t="s">
        <v>125</v>
      </c>
      <c r="F172" s="19" t="s">
        <v>75</v>
      </c>
      <c r="H172" s="74">
        <f>H173+H209+H212</f>
        <v>0</v>
      </c>
      <c r="I172" s="74">
        <f>I173+I209+I212</f>
        <v>0</v>
      </c>
      <c r="J172" s="74"/>
      <c r="K172" s="74">
        <f>K173+K209+K212+K200</f>
        <v>0</v>
      </c>
      <c r="L172" s="62">
        <f t="shared" ref="L172:L181" si="8">G172+J172+K172</f>
        <v>0</v>
      </c>
    </row>
    <row r="173" spans="1:12" ht="14.25" hidden="1">
      <c r="A173" s="37" t="s">
        <v>177</v>
      </c>
      <c r="B173" s="84"/>
      <c r="C173" s="3" t="s">
        <v>21</v>
      </c>
      <c r="D173" s="3" t="s">
        <v>10</v>
      </c>
      <c r="E173" s="3" t="s">
        <v>125</v>
      </c>
      <c r="F173" s="3" t="s">
        <v>75</v>
      </c>
      <c r="H173" s="71">
        <f>H174+H176+H180+H183+H205</f>
        <v>0</v>
      </c>
      <c r="I173" s="71">
        <f>I174+I176+I180+I183+I205</f>
        <v>0</v>
      </c>
      <c r="J173" s="71"/>
      <c r="K173" s="71">
        <f>K174+K176+K180+K183+K205</f>
        <v>0</v>
      </c>
      <c r="L173" s="62">
        <f t="shared" si="8"/>
        <v>0</v>
      </c>
    </row>
    <row r="174" spans="1:12" ht="51" hidden="1">
      <c r="A174" s="37" t="s">
        <v>97</v>
      </c>
      <c r="B174" s="88"/>
      <c r="C174" s="4" t="s">
        <v>21</v>
      </c>
      <c r="D174" s="4" t="s">
        <v>10</v>
      </c>
      <c r="E174" s="4" t="s">
        <v>57</v>
      </c>
      <c r="F174" s="4">
        <v>0</v>
      </c>
      <c r="H174" s="71">
        <f>H175</f>
        <v>0</v>
      </c>
      <c r="I174" s="62">
        <f>G174+H174</f>
        <v>0</v>
      </c>
      <c r="J174" s="62"/>
      <c r="K174" s="62"/>
      <c r="L174" s="62">
        <f t="shared" si="8"/>
        <v>0</v>
      </c>
    </row>
    <row r="175" spans="1:12" ht="25.5" hidden="1">
      <c r="A175" s="17" t="s">
        <v>18</v>
      </c>
      <c r="B175" s="90"/>
      <c r="C175" s="5" t="s">
        <v>21</v>
      </c>
      <c r="D175" s="5" t="s">
        <v>10</v>
      </c>
      <c r="E175" s="5" t="s">
        <v>57</v>
      </c>
      <c r="F175" s="5">
        <v>327</v>
      </c>
      <c r="H175" s="71"/>
      <c r="I175" s="62">
        <f>G175+H175</f>
        <v>0</v>
      </c>
      <c r="J175" s="62"/>
      <c r="K175" s="62"/>
      <c r="L175" s="62">
        <f t="shared" si="8"/>
        <v>0</v>
      </c>
    </row>
    <row r="176" spans="1:12" ht="25.5" hidden="1">
      <c r="A176" s="37" t="s">
        <v>39</v>
      </c>
      <c r="B176" s="88"/>
      <c r="C176" s="4" t="s">
        <v>21</v>
      </c>
      <c r="D176" s="4" t="s">
        <v>10</v>
      </c>
      <c r="E176" s="4" t="s">
        <v>178</v>
      </c>
      <c r="F176" s="4" t="s">
        <v>75</v>
      </c>
      <c r="H176" s="71">
        <f>H177</f>
        <v>0</v>
      </c>
      <c r="I176" s="71">
        <f>I177</f>
        <v>0</v>
      </c>
      <c r="J176" s="71"/>
      <c r="K176" s="71">
        <f>K177</f>
        <v>0</v>
      </c>
      <c r="L176" s="62">
        <f t="shared" si="8"/>
        <v>0</v>
      </c>
    </row>
    <row r="177" spans="1:12" ht="25.5" hidden="1">
      <c r="A177" s="17" t="s">
        <v>18</v>
      </c>
      <c r="B177" s="90"/>
      <c r="C177" s="5" t="s">
        <v>21</v>
      </c>
      <c r="D177" s="5" t="s">
        <v>10</v>
      </c>
      <c r="E177" s="5" t="s">
        <v>179</v>
      </c>
      <c r="F177" s="5" t="s">
        <v>75</v>
      </c>
      <c r="H177" s="71">
        <f>H178</f>
        <v>0</v>
      </c>
      <c r="I177" s="71">
        <f>I178</f>
        <v>0</v>
      </c>
      <c r="J177" s="71"/>
      <c r="K177" s="71">
        <f>K178</f>
        <v>0</v>
      </c>
      <c r="L177" s="62">
        <f t="shared" si="8"/>
        <v>0</v>
      </c>
    </row>
    <row r="178" spans="1:12" hidden="1">
      <c r="A178" s="17" t="s">
        <v>156</v>
      </c>
      <c r="B178" s="90"/>
      <c r="C178" s="5" t="s">
        <v>180</v>
      </c>
      <c r="D178" s="5" t="s">
        <v>10</v>
      </c>
      <c r="E178" s="5" t="s">
        <v>179</v>
      </c>
      <c r="F178" s="5" t="s">
        <v>157</v>
      </c>
      <c r="H178" s="71"/>
      <c r="I178" s="62"/>
      <c r="J178" s="62"/>
      <c r="K178" s="62"/>
      <c r="L178" s="62">
        <f t="shared" si="8"/>
        <v>0</v>
      </c>
    </row>
    <row r="179" spans="1:12" s="11" customFormat="1" ht="15" hidden="1">
      <c r="A179" s="38" t="s">
        <v>181</v>
      </c>
      <c r="B179" s="86"/>
      <c r="C179" s="10" t="s">
        <v>21</v>
      </c>
      <c r="D179" s="10" t="s">
        <v>20</v>
      </c>
      <c r="E179" s="10" t="s">
        <v>125</v>
      </c>
      <c r="F179" s="10" t="s">
        <v>75</v>
      </c>
      <c r="H179" s="77"/>
      <c r="I179" s="72"/>
      <c r="J179" s="72"/>
      <c r="K179" s="72"/>
      <c r="L179" s="62">
        <f t="shared" si="8"/>
        <v>0</v>
      </c>
    </row>
    <row r="180" spans="1:12" ht="29.25" hidden="1" customHeight="1">
      <c r="A180" s="37" t="s">
        <v>39</v>
      </c>
      <c r="B180" s="88"/>
      <c r="C180" s="4" t="s">
        <v>21</v>
      </c>
      <c r="D180" s="4" t="s">
        <v>20</v>
      </c>
      <c r="E180" s="4" t="s">
        <v>178</v>
      </c>
      <c r="F180" s="4" t="s">
        <v>75</v>
      </c>
      <c r="H180" s="71">
        <f>H181</f>
        <v>0</v>
      </c>
      <c r="I180" s="62">
        <f>G180+H180</f>
        <v>0</v>
      </c>
      <c r="J180" s="62"/>
      <c r="K180" s="62"/>
      <c r="L180" s="62">
        <f t="shared" si="8"/>
        <v>0</v>
      </c>
    </row>
    <row r="181" spans="1:12" ht="25.5" hidden="1">
      <c r="A181" s="17" t="s">
        <v>18</v>
      </c>
      <c r="B181" s="90"/>
      <c r="C181" s="5" t="s">
        <v>21</v>
      </c>
      <c r="D181" s="5" t="s">
        <v>20</v>
      </c>
      <c r="E181" s="5" t="s">
        <v>179</v>
      </c>
      <c r="F181" s="5" t="s">
        <v>75</v>
      </c>
      <c r="H181" s="71"/>
      <c r="I181" s="62">
        <f>G181+H181</f>
        <v>0</v>
      </c>
      <c r="J181" s="62"/>
      <c r="K181" s="62"/>
      <c r="L181" s="62">
        <f t="shared" si="8"/>
        <v>0</v>
      </c>
    </row>
    <row r="182" spans="1:12" hidden="1">
      <c r="A182" s="17" t="s">
        <v>156</v>
      </c>
      <c r="B182" s="90"/>
      <c r="C182" s="5" t="s">
        <v>21</v>
      </c>
      <c r="D182" s="5" t="s">
        <v>20</v>
      </c>
      <c r="E182" s="5" t="s">
        <v>179</v>
      </c>
      <c r="F182" s="5" t="s">
        <v>157</v>
      </c>
      <c r="H182" s="71"/>
      <c r="I182" s="62"/>
      <c r="J182" s="62"/>
      <c r="K182" s="62"/>
      <c r="L182" s="62"/>
    </row>
    <row r="183" spans="1:12" hidden="1">
      <c r="A183" s="37"/>
      <c r="B183" s="88"/>
      <c r="C183" s="4"/>
      <c r="D183" s="4"/>
      <c r="E183" s="4"/>
      <c r="F183" s="4"/>
      <c r="H183" s="71"/>
      <c r="I183" s="62"/>
      <c r="J183" s="62"/>
      <c r="K183" s="62"/>
      <c r="L183" s="62"/>
    </row>
    <row r="184" spans="1:12" hidden="1">
      <c r="A184" s="37"/>
      <c r="B184" s="88"/>
      <c r="C184" s="4"/>
      <c r="D184" s="4"/>
      <c r="E184" s="4"/>
      <c r="F184" s="4"/>
      <c r="H184" s="71"/>
      <c r="I184" s="62"/>
      <c r="J184" s="62"/>
      <c r="K184" s="62"/>
      <c r="L184" s="62"/>
    </row>
    <row r="185" spans="1:12" hidden="1">
      <c r="A185" s="37"/>
      <c r="B185" s="88"/>
      <c r="C185" s="4"/>
      <c r="D185" s="4"/>
      <c r="E185" s="4"/>
      <c r="F185" s="4"/>
      <c r="H185" s="71"/>
      <c r="I185" s="62"/>
      <c r="J185" s="62"/>
      <c r="K185" s="62"/>
      <c r="L185" s="62"/>
    </row>
    <row r="186" spans="1:12" s="9" customFormat="1" hidden="1">
      <c r="A186" s="17" t="s">
        <v>112</v>
      </c>
      <c r="B186" s="90"/>
      <c r="C186" s="23" t="s">
        <v>21</v>
      </c>
      <c r="D186" s="23" t="s">
        <v>20</v>
      </c>
      <c r="E186" s="23" t="s">
        <v>161</v>
      </c>
      <c r="F186" s="23" t="s">
        <v>75</v>
      </c>
      <c r="H186" s="64"/>
      <c r="I186" s="63"/>
      <c r="J186" s="63"/>
      <c r="K186" s="63"/>
      <c r="L186" s="62">
        <f t="shared" ref="L186:L199" si="9">G186+J186+K186</f>
        <v>0</v>
      </c>
    </row>
    <row r="187" spans="1:12" s="13" customFormat="1" ht="51" hidden="1">
      <c r="A187" s="38" t="s">
        <v>113</v>
      </c>
      <c r="B187" s="87"/>
      <c r="C187" s="4" t="s">
        <v>21</v>
      </c>
      <c r="D187" s="4" t="s">
        <v>20</v>
      </c>
      <c r="E187" s="4" t="s">
        <v>182</v>
      </c>
      <c r="F187" s="4" t="s">
        <v>75</v>
      </c>
      <c r="H187" s="65"/>
      <c r="I187" s="62"/>
      <c r="J187" s="62"/>
      <c r="K187" s="62"/>
      <c r="L187" s="62">
        <f t="shared" si="9"/>
        <v>0</v>
      </c>
    </row>
    <row r="188" spans="1:12" hidden="1">
      <c r="A188" s="37" t="s">
        <v>156</v>
      </c>
      <c r="B188" s="88"/>
      <c r="C188" s="4" t="s">
        <v>180</v>
      </c>
      <c r="D188" s="4" t="s">
        <v>20</v>
      </c>
      <c r="E188" s="4" t="s">
        <v>182</v>
      </c>
      <c r="F188" s="4" t="s">
        <v>157</v>
      </c>
      <c r="H188" s="71"/>
      <c r="I188" s="62"/>
      <c r="J188" s="62"/>
      <c r="K188" s="62"/>
      <c r="L188" s="62">
        <f t="shared" si="9"/>
        <v>0</v>
      </c>
    </row>
    <row r="189" spans="1:12" s="9" customFormat="1" hidden="1">
      <c r="A189" s="42" t="s">
        <v>183</v>
      </c>
      <c r="B189" s="93"/>
      <c r="C189" s="23" t="s">
        <v>21</v>
      </c>
      <c r="D189" s="23" t="s">
        <v>15</v>
      </c>
      <c r="E189" s="23" t="s">
        <v>125</v>
      </c>
      <c r="F189" s="23" t="s">
        <v>75</v>
      </c>
      <c r="H189" s="64"/>
      <c r="I189" s="63"/>
      <c r="J189" s="63"/>
      <c r="K189" s="63"/>
      <c r="L189" s="62">
        <f t="shared" si="9"/>
        <v>0</v>
      </c>
    </row>
    <row r="190" spans="1:12" ht="25.5" hidden="1">
      <c r="A190" s="37" t="s">
        <v>39</v>
      </c>
      <c r="B190" s="88"/>
      <c r="C190" s="4" t="s">
        <v>21</v>
      </c>
      <c r="D190" s="4" t="s">
        <v>15</v>
      </c>
      <c r="E190" s="4" t="s">
        <v>178</v>
      </c>
      <c r="F190" s="4" t="s">
        <v>75</v>
      </c>
      <c r="H190" s="71"/>
      <c r="I190" s="62"/>
      <c r="J190" s="62"/>
      <c r="K190" s="62"/>
      <c r="L190" s="62">
        <f t="shared" si="9"/>
        <v>0</v>
      </c>
    </row>
    <row r="191" spans="1:12" ht="25.5" hidden="1">
      <c r="A191" s="37" t="s">
        <v>18</v>
      </c>
      <c r="B191" s="88"/>
      <c r="C191" s="4" t="s">
        <v>21</v>
      </c>
      <c r="D191" s="4" t="s">
        <v>15</v>
      </c>
      <c r="E191" s="4" t="s">
        <v>179</v>
      </c>
      <c r="F191" s="4" t="s">
        <v>75</v>
      </c>
      <c r="H191" s="71"/>
      <c r="I191" s="62"/>
      <c r="J191" s="62"/>
      <c r="K191" s="62"/>
      <c r="L191" s="62">
        <f t="shared" si="9"/>
        <v>0</v>
      </c>
    </row>
    <row r="192" spans="1:12" hidden="1">
      <c r="A192" s="37" t="s">
        <v>156</v>
      </c>
      <c r="B192" s="88"/>
      <c r="C192" s="4" t="s">
        <v>21</v>
      </c>
      <c r="D192" s="4" t="s">
        <v>15</v>
      </c>
      <c r="E192" s="4" t="s">
        <v>179</v>
      </c>
      <c r="F192" s="4" t="s">
        <v>157</v>
      </c>
      <c r="H192" s="71"/>
      <c r="I192" s="62"/>
      <c r="J192" s="62"/>
      <c r="K192" s="62"/>
      <c r="L192" s="62">
        <f t="shared" si="9"/>
        <v>0</v>
      </c>
    </row>
    <row r="193" spans="1:12" hidden="1">
      <c r="A193" s="38" t="s">
        <v>112</v>
      </c>
      <c r="B193" s="87"/>
      <c r="C193" s="4" t="s">
        <v>21</v>
      </c>
      <c r="D193" s="4" t="s">
        <v>15</v>
      </c>
      <c r="E193" s="4" t="s">
        <v>161</v>
      </c>
      <c r="F193" s="4" t="s">
        <v>75</v>
      </c>
      <c r="H193" s="71"/>
      <c r="I193" s="62"/>
      <c r="J193" s="62"/>
      <c r="K193" s="62"/>
      <c r="L193" s="62">
        <f t="shared" si="9"/>
        <v>0</v>
      </c>
    </row>
    <row r="194" spans="1:12" ht="51" hidden="1">
      <c r="A194" s="17" t="s">
        <v>113</v>
      </c>
      <c r="B194" s="90"/>
      <c r="C194" s="4" t="s">
        <v>21</v>
      </c>
      <c r="D194" s="4" t="s">
        <v>15</v>
      </c>
      <c r="E194" s="4" t="s">
        <v>182</v>
      </c>
      <c r="F194" s="4" t="s">
        <v>75</v>
      </c>
      <c r="H194" s="71"/>
      <c r="I194" s="62"/>
      <c r="J194" s="62"/>
      <c r="K194" s="62"/>
      <c r="L194" s="62">
        <f t="shared" si="9"/>
        <v>0</v>
      </c>
    </row>
    <row r="195" spans="1:12" hidden="1">
      <c r="A195" s="37" t="s">
        <v>156</v>
      </c>
      <c r="B195" s="88"/>
      <c r="C195" s="4" t="s">
        <v>180</v>
      </c>
      <c r="D195" s="4" t="s">
        <v>15</v>
      </c>
      <c r="E195" s="4" t="s">
        <v>182</v>
      </c>
      <c r="F195" s="4" t="s">
        <v>157</v>
      </c>
      <c r="H195" s="71"/>
      <c r="I195" s="62"/>
      <c r="J195" s="62"/>
      <c r="K195" s="62"/>
      <c r="L195" s="62">
        <f t="shared" si="9"/>
        <v>0</v>
      </c>
    </row>
    <row r="196" spans="1:12" hidden="1">
      <c r="A196" s="37" t="s">
        <v>184</v>
      </c>
      <c r="B196" s="88"/>
      <c r="C196" s="4" t="s">
        <v>21</v>
      </c>
      <c r="D196" s="4" t="s">
        <v>24</v>
      </c>
      <c r="E196" s="4" t="s">
        <v>125</v>
      </c>
      <c r="F196" s="4" t="s">
        <v>75</v>
      </c>
      <c r="H196" s="71"/>
      <c r="I196" s="62"/>
      <c r="J196" s="62"/>
      <c r="K196" s="62"/>
      <c r="L196" s="62">
        <f t="shared" si="9"/>
        <v>0</v>
      </c>
    </row>
    <row r="197" spans="1:12" ht="25.5" hidden="1">
      <c r="A197" s="37" t="s">
        <v>185</v>
      </c>
      <c r="B197" s="88"/>
      <c r="C197" s="4" t="s">
        <v>21</v>
      </c>
      <c r="D197" s="4" t="s">
        <v>24</v>
      </c>
      <c r="E197" s="4" t="s">
        <v>187</v>
      </c>
      <c r="F197" s="4" t="s">
        <v>75</v>
      </c>
      <c r="H197" s="71"/>
      <c r="I197" s="62"/>
      <c r="J197" s="62"/>
      <c r="K197" s="62"/>
      <c r="L197" s="62">
        <f t="shared" si="9"/>
        <v>0</v>
      </c>
    </row>
    <row r="198" spans="1:12" ht="25.5" hidden="1">
      <c r="A198" s="37" t="s">
        <v>186</v>
      </c>
      <c r="B198" s="88"/>
      <c r="C198" s="4" t="s">
        <v>21</v>
      </c>
      <c r="D198" s="4" t="s">
        <v>24</v>
      </c>
      <c r="E198" s="4" t="s">
        <v>188</v>
      </c>
      <c r="F198" s="4" t="s">
        <v>75</v>
      </c>
      <c r="H198" s="71"/>
      <c r="I198" s="62"/>
      <c r="J198" s="62"/>
      <c r="K198" s="62"/>
      <c r="L198" s="62">
        <f t="shared" si="9"/>
        <v>0</v>
      </c>
    </row>
    <row r="199" spans="1:12" ht="25.5" hidden="1">
      <c r="A199" s="37" t="s">
        <v>131</v>
      </c>
      <c r="B199" s="88"/>
      <c r="C199" s="4" t="s">
        <v>21</v>
      </c>
      <c r="D199" s="4" t="s">
        <v>24</v>
      </c>
      <c r="E199" s="4" t="s">
        <v>188</v>
      </c>
      <c r="F199" s="4" t="s">
        <v>132</v>
      </c>
      <c r="H199" s="71"/>
      <c r="I199" s="62"/>
      <c r="J199" s="62"/>
      <c r="K199" s="62"/>
      <c r="L199" s="62">
        <f t="shared" si="9"/>
        <v>0</v>
      </c>
    </row>
    <row r="200" spans="1:12" ht="25.5" hidden="1" customHeight="1">
      <c r="A200" s="37"/>
      <c r="B200" s="88"/>
      <c r="C200" s="4"/>
      <c r="D200" s="4"/>
      <c r="E200" s="4"/>
      <c r="F200" s="4"/>
      <c r="H200" s="71"/>
      <c r="I200" s="71"/>
      <c r="J200" s="71"/>
      <c r="K200" s="71"/>
      <c r="L200" s="62"/>
    </row>
    <row r="201" spans="1:12" hidden="1">
      <c r="A201" s="37"/>
      <c r="B201" s="88"/>
      <c r="C201" s="4"/>
      <c r="D201" s="4"/>
      <c r="E201" s="4"/>
      <c r="F201" s="4"/>
      <c r="H201" s="71"/>
      <c r="I201" s="71"/>
      <c r="J201" s="71"/>
      <c r="K201" s="71"/>
      <c r="L201" s="62"/>
    </row>
    <row r="202" spans="1:12" hidden="1">
      <c r="A202" s="37"/>
      <c r="B202" s="88"/>
      <c r="C202" s="4"/>
      <c r="D202" s="4"/>
      <c r="E202" s="4"/>
      <c r="F202" s="4"/>
      <c r="H202" s="71"/>
      <c r="I202" s="62"/>
      <c r="J202" s="62"/>
      <c r="K202" s="62"/>
      <c r="L202" s="62"/>
    </row>
    <row r="203" spans="1:12" hidden="1">
      <c r="A203" s="37"/>
      <c r="B203" s="88"/>
      <c r="C203" s="4"/>
      <c r="D203" s="4"/>
      <c r="E203" s="4"/>
      <c r="F203" s="4"/>
      <c r="H203" s="71"/>
      <c r="I203" s="62"/>
      <c r="J203" s="62"/>
      <c r="K203" s="62"/>
      <c r="L203" s="62"/>
    </row>
    <row r="204" spans="1:12" hidden="1">
      <c r="A204" s="17"/>
      <c r="B204" s="90"/>
      <c r="C204" s="5"/>
      <c r="D204" s="5"/>
      <c r="E204" s="5"/>
      <c r="F204" s="5"/>
      <c r="H204" s="71"/>
      <c r="I204" s="62"/>
      <c r="J204" s="62"/>
      <c r="K204" s="62"/>
      <c r="L204" s="62">
        <f t="shared" ref="L204:L229" si="10">G204+J204+K204</f>
        <v>0</v>
      </c>
    </row>
    <row r="205" spans="1:12" s="13" customFormat="1" ht="24" hidden="1" customHeight="1">
      <c r="A205" s="38"/>
      <c r="B205" s="87"/>
      <c r="C205" s="20"/>
      <c r="D205" s="20"/>
      <c r="E205" s="20"/>
      <c r="F205" s="20"/>
      <c r="H205" s="65"/>
      <c r="I205" s="65"/>
      <c r="J205" s="65"/>
      <c r="K205" s="65"/>
      <c r="L205" s="62">
        <f t="shared" si="10"/>
        <v>0</v>
      </c>
    </row>
    <row r="206" spans="1:12" hidden="1">
      <c r="A206" s="17"/>
      <c r="B206" s="90"/>
      <c r="C206" s="5"/>
      <c r="D206" s="5"/>
      <c r="E206" s="5"/>
      <c r="F206" s="5"/>
      <c r="H206" s="71"/>
      <c r="I206" s="62"/>
      <c r="J206" s="62"/>
      <c r="K206" s="62"/>
      <c r="L206" s="62">
        <f t="shared" si="10"/>
        <v>0</v>
      </c>
    </row>
    <row r="207" spans="1:12" hidden="1">
      <c r="A207" s="17"/>
      <c r="B207" s="90"/>
      <c r="C207" s="5"/>
      <c r="D207" s="5"/>
      <c r="E207" s="5"/>
      <c r="F207" s="5"/>
      <c r="H207" s="71"/>
      <c r="I207" s="62"/>
      <c r="J207" s="62"/>
      <c r="K207" s="62"/>
      <c r="L207" s="62">
        <f t="shared" si="10"/>
        <v>0</v>
      </c>
    </row>
    <row r="208" spans="1:12" hidden="1">
      <c r="A208" s="17"/>
      <c r="B208" s="90"/>
      <c r="C208" s="5"/>
      <c r="D208" s="5"/>
      <c r="E208" s="5"/>
      <c r="F208" s="5"/>
      <c r="H208" s="71"/>
      <c r="I208" s="62">
        <f>G208+H208</f>
        <v>0</v>
      </c>
      <c r="J208" s="62"/>
      <c r="K208" s="62"/>
      <c r="L208" s="62">
        <f t="shared" si="10"/>
        <v>0</v>
      </c>
    </row>
    <row r="209" spans="1:14" ht="14.25" hidden="1">
      <c r="A209" s="37" t="s">
        <v>41</v>
      </c>
      <c r="B209" s="84"/>
      <c r="C209" s="3" t="s">
        <v>21</v>
      </c>
      <c r="D209" s="3" t="s">
        <v>20</v>
      </c>
      <c r="E209" s="3">
        <v>0</v>
      </c>
      <c r="F209" s="3">
        <v>0</v>
      </c>
      <c r="H209" s="71">
        <f>H210</f>
        <v>0</v>
      </c>
      <c r="I209" s="62">
        <f>G209+H209</f>
        <v>0</v>
      </c>
      <c r="J209" s="62"/>
      <c r="K209" s="62"/>
      <c r="L209" s="62">
        <f t="shared" si="10"/>
        <v>0</v>
      </c>
    </row>
    <row r="210" spans="1:14" ht="25.5" hidden="1">
      <c r="A210" s="37" t="s">
        <v>42</v>
      </c>
      <c r="B210" s="88"/>
      <c r="C210" s="4" t="s">
        <v>21</v>
      </c>
      <c r="D210" s="4" t="s">
        <v>20</v>
      </c>
      <c r="E210" s="4" t="s">
        <v>43</v>
      </c>
      <c r="F210" s="34">
        <v>0</v>
      </c>
      <c r="H210" s="71">
        <f>H211</f>
        <v>0</v>
      </c>
      <c r="I210" s="62">
        <f>G210+H210</f>
        <v>0</v>
      </c>
      <c r="J210" s="62"/>
      <c r="K210" s="62"/>
      <c r="L210" s="62">
        <f t="shared" si="10"/>
        <v>0</v>
      </c>
    </row>
    <row r="211" spans="1:14" ht="25.5" hidden="1">
      <c r="A211" s="17" t="s">
        <v>36</v>
      </c>
      <c r="B211" s="90"/>
      <c r="C211" s="5" t="s">
        <v>21</v>
      </c>
      <c r="D211" s="5" t="s">
        <v>20</v>
      </c>
      <c r="E211" s="5" t="s">
        <v>43</v>
      </c>
      <c r="F211" s="5" t="s">
        <v>40</v>
      </c>
      <c r="H211" s="71"/>
      <c r="I211" s="62">
        <f>G211+H211</f>
        <v>0</v>
      </c>
      <c r="J211" s="62"/>
      <c r="K211" s="62"/>
      <c r="L211" s="62">
        <f t="shared" si="10"/>
        <v>0</v>
      </c>
    </row>
    <row r="212" spans="1:14" ht="25.5" hidden="1">
      <c r="A212" s="17" t="s">
        <v>110</v>
      </c>
      <c r="B212" s="90"/>
      <c r="C212" s="5" t="s">
        <v>21</v>
      </c>
      <c r="D212" s="5" t="s">
        <v>15</v>
      </c>
      <c r="E212" s="5"/>
      <c r="F212" s="5"/>
      <c r="H212" s="71">
        <f>H215+H213</f>
        <v>0</v>
      </c>
      <c r="I212" s="62">
        <f>G212+H212</f>
        <v>0</v>
      </c>
      <c r="J212" s="62"/>
      <c r="K212" s="62"/>
      <c r="L212" s="62">
        <f t="shared" si="10"/>
        <v>0</v>
      </c>
    </row>
    <row r="213" spans="1:14" ht="25.5" hidden="1">
      <c r="A213" s="17" t="s">
        <v>115</v>
      </c>
      <c r="B213" s="90"/>
      <c r="C213" s="5" t="s">
        <v>21</v>
      </c>
      <c r="D213" s="5" t="s">
        <v>15</v>
      </c>
      <c r="E213" s="5" t="s">
        <v>74</v>
      </c>
      <c r="F213" s="5"/>
      <c r="H213" s="71">
        <f>H214</f>
        <v>0</v>
      </c>
      <c r="I213" s="62">
        <f>I214</f>
        <v>0</v>
      </c>
      <c r="J213" s="62"/>
      <c r="K213" s="62"/>
      <c r="L213" s="62">
        <f t="shared" si="10"/>
        <v>0</v>
      </c>
    </row>
    <row r="214" spans="1:14" hidden="1">
      <c r="A214" s="17" t="s">
        <v>77</v>
      </c>
      <c r="B214" s="90"/>
      <c r="C214" s="5" t="s">
        <v>21</v>
      </c>
      <c r="D214" s="5" t="s">
        <v>15</v>
      </c>
      <c r="E214" s="5" t="s">
        <v>74</v>
      </c>
      <c r="F214" s="5" t="s">
        <v>76</v>
      </c>
      <c r="H214" s="71"/>
      <c r="I214" s="62">
        <f>G214+H214</f>
        <v>0</v>
      </c>
      <c r="J214" s="62"/>
      <c r="K214" s="62"/>
      <c r="L214" s="62">
        <f t="shared" si="10"/>
        <v>0</v>
      </c>
    </row>
    <row r="215" spans="1:14" ht="63.75" hidden="1" customHeight="1" thickBot="1">
      <c r="A215" s="17" t="s">
        <v>111</v>
      </c>
      <c r="B215" s="90"/>
      <c r="C215" s="5" t="s">
        <v>21</v>
      </c>
      <c r="D215" s="5" t="s">
        <v>15</v>
      </c>
      <c r="E215" s="5" t="s">
        <v>57</v>
      </c>
      <c r="F215" s="5"/>
      <c r="H215" s="71">
        <f>H216</f>
        <v>0</v>
      </c>
      <c r="I215" s="62">
        <f>G215+H215</f>
        <v>0</v>
      </c>
      <c r="J215" s="62"/>
      <c r="K215" s="62"/>
      <c r="L215" s="62">
        <f t="shared" si="10"/>
        <v>0</v>
      </c>
    </row>
    <row r="216" spans="1:14" ht="25.5" hidden="1">
      <c r="A216" s="17" t="s">
        <v>18</v>
      </c>
      <c r="B216" s="90"/>
      <c r="C216" s="5" t="s">
        <v>21</v>
      </c>
      <c r="D216" s="5" t="s">
        <v>15</v>
      </c>
      <c r="E216" s="5" t="s">
        <v>57</v>
      </c>
      <c r="F216" s="5" t="s">
        <v>19</v>
      </c>
      <c r="H216" s="71"/>
      <c r="I216" s="62">
        <f>G216+H216</f>
        <v>0</v>
      </c>
      <c r="J216" s="62"/>
      <c r="K216" s="62"/>
      <c r="L216" s="62">
        <f t="shared" si="10"/>
        <v>0</v>
      </c>
    </row>
    <row r="217" spans="1:14" s="2" customFormat="1" ht="15">
      <c r="A217" s="104" t="s">
        <v>44</v>
      </c>
      <c r="B217" s="82" t="s">
        <v>157</v>
      </c>
      <c r="C217" s="19" t="s">
        <v>22</v>
      </c>
      <c r="D217" s="19" t="s">
        <v>53</v>
      </c>
      <c r="E217" s="19" t="s">
        <v>125</v>
      </c>
      <c r="F217" s="19" t="s">
        <v>75</v>
      </c>
      <c r="G217" s="107">
        <v>20.8</v>
      </c>
      <c r="H217" s="74">
        <f>H218+H223+H241+H247+H229</f>
        <v>0</v>
      </c>
      <c r="I217" s="74">
        <f>I218+I223+I241+I247+I229</f>
        <v>20.8</v>
      </c>
      <c r="J217" s="74"/>
      <c r="K217" s="74">
        <f>K218+K223+K241+K247+K229</f>
        <v>0</v>
      </c>
      <c r="L217" s="62">
        <f t="shared" si="10"/>
        <v>20.8</v>
      </c>
      <c r="M217" s="107">
        <v>29.5</v>
      </c>
      <c r="N217" s="107">
        <f t="shared" ref="N217:N222" si="11">G217+M217</f>
        <v>50.3</v>
      </c>
    </row>
    <row r="218" spans="1:14" s="13" customFormat="1" ht="14.25">
      <c r="A218" s="38" t="s">
        <v>85</v>
      </c>
      <c r="B218" s="87" t="s">
        <v>157</v>
      </c>
      <c r="C218" s="10" t="s">
        <v>22</v>
      </c>
      <c r="D218" s="10" t="s">
        <v>10</v>
      </c>
      <c r="E218" s="10" t="s">
        <v>125</v>
      </c>
      <c r="F218" s="10" t="s">
        <v>75</v>
      </c>
      <c r="G218" s="107">
        <v>20.8</v>
      </c>
      <c r="H218" s="75">
        <f>H219</f>
        <v>0</v>
      </c>
      <c r="I218" s="75">
        <f>I219</f>
        <v>20.8</v>
      </c>
      <c r="J218" s="75"/>
      <c r="K218" s="75">
        <f>K219</f>
        <v>0</v>
      </c>
      <c r="L218" s="62">
        <f t="shared" si="10"/>
        <v>20.8</v>
      </c>
      <c r="M218" s="107">
        <v>29.5</v>
      </c>
      <c r="N218" s="107">
        <f t="shared" si="11"/>
        <v>50.3</v>
      </c>
    </row>
    <row r="219" spans="1:14" s="13" customFormat="1" ht="14.25">
      <c r="A219" s="38" t="s">
        <v>86</v>
      </c>
      <c r="B219" s="87" t="s">
        <v>157</v>
      </c>
      <c r="C219" s="10" t="s">
        <v>22</v>
      </c>
      <c r="D219" s="10" t="s">
        <v>10</v>
      </c>
      <c r="E219" s="10" t="s">
        <v>189</v>
      </c>
      <c r="F219" s="10" t="s">
        <v>75</v>
      </c>
      <c r="G219" s="107">
        <v>20.8</v>
      </c>
      <c r="H219" s="75">
        <f>H221</f>
        <v>0</v>
      </c>
      <c r="I219" s="75">
        <f>I221</f>
        <v>20.8</v>
      </c>
      <c r="J219" s="75"/>
      <c r="K219" s="75">
        <f>K221</f>
        <v>0</v>
      </c>
      <c r="L219" s="62">
        <f t="shared" si="10"/>
        <v>20.8</v>
      </c>
      <c r="M219" s="107">
        <v>29.5</v>
      </c>
      <c r="N219" s="107">
        <f t="shared" si="11"/>
        <v>50.3</v>
      </c>
    </row>
    <row r="220" spans="1:14" s="13" customFormat="1" ht="25.5">
      <c r="A220" s="38" t="s">
        <v>190</v>
      </c>
      <c r="B220" s="87" t="s">
        <v>157</v>
      </c>
      <c r="C220" s="10" t="s">
        <v>22</v>
      </c>
      <c r="D220" s="10" t="s">
        <v>10</v>
      </c>
      <c r="E220" s="10" t="s">
        <v>191</v>
      </c>
      <c r="F220" s="10" t="s">
        <v>75</v>
      </c>
      <c r="G220" s="107">
        <v>20.8</v>
      </c>
      <c r="H220" s="75"/>
      <c r="I220" s="75"/>
      <c r="J220" s="75"/>
      <c r="K220" s="75"/>
      <c r="L220" s="62">
        <f t="shared" si="10"/>
        <v>20.8</v>
      </c>
      <c r="M220" s="107">
        <v>29.5</v>
      </c>
      <c r="N220" s="107">
        <f t="shared" si="11"/>
        <v>50.3</v>
      </c>
    </row>
    <row r="221" spans="1:14" s="13" customFormat="1" ht="38.25">
      <c r="A221" s="17" t="s">
        <v>192</v>
      </c>
      <c r="B221" s="94" t="s">
        <v>157</v>
      </c>
      <c r="C221" s="10" t="s">
        <v>22</v>
      </c>
      <c r="D221" s="10" t="s">
        <v>10</v>
      </c>
      <c r="E221" s="10" t="s">
        <v>193</v>
      </c>
      <c r="F221" s="10" t="s">
        <v>75</v>
      </c>
      <c r="G221" s="107">
        <v>20.8</v>
      </c>
      <c r="H221" s="75"/>
      <c r="I221" s="62">
        <f>G221+H221</f>
        <v>20.8</v>
      </c>
      <c r="J221" s="62"/>
      <c r="K221" s="62"/>
      <c r="L221" s="62">
        <f t="shared" si="10"/>
        <v>20.8</v>
      </c>
      <c r="M221" s="107">
        <v>29.5</v>
      </c>
      <c r="N221" s="107">
        <f t="shared" si="11"/>
        <v>50.3</v>
      </c>
    </row>
    <row r="222" spans="1:14" s="13" customFormat="1" ht="14.25">
      <c r="A222" s="17" t="s">
        <v>194</v>
      </c>
      <c r="B222" s="94" t="s">
        <v>157</v>
      </c>
      <c r="C222" s="10" t="s">
        <v>22</v>
      </c>
      <c r="D222" s="10" t="s">
        <v>10</v>
      </c>
      <c r="E222" s="10" t="s">
        <v>193</v>
      </c>
      <c r="F222" s="10" t="s">
        <v>14</v>
      </c>
      <c r="G222" s="107">
        <v>20.8</v>
      </c>
      <c r="H222" s="75"/>
      <c r="I222" s="62"/>
      <c r="J222" s="62"/>
      <c r="K222" s="62"/>
      <c r="L222" s="62">
        <f t="shared" si="10"/>
        <v>20.8</v>
      </c>
      <c r="M222" s="107">
        <v>29.5</v>
      </c>
      <c r="N222" s="107">
        <f t="shared" si="11"/>
        <v>50.3</v>
      </c>
    </row>
    <row r="223" spans="1:14" ht="14.25" hidden="1">
      <c r="A223" s="37" t="s">
        <v>45</v>
      </c>
      <c r="B223" s="84"/>
      <c r="C223" s="3">
        <v>10</v>
      </c>
      <c r="D223" s="3" t="s">
        <v>20</v>
      </c>
      <c r="E223" s="3" t="s">
        <v>125</v>
      </c>
      <c r="F223" s="3" t="s">
        <v>75</v>
      </c>
      <c r="H223" s="71">
        <f>H224</f>
        <v>0</v>
      </c>
      <c r="I223" s="71">
        <f>I224</f>
        <v>0</v>
      </c>
      <c r="J223" s="71"/>
      <c r="K223" s="71">
        <f>K224</f>
        <v>0</v>
      </c>
      <c r="L223" s="62">
        <f t="shared" si="10"/>
        <v>0</v>
      </c>
    </row>
    <row r="224" spans="1:14" hidden="1">
      <c r="A224" s="37" t="s">
        <v>58</v>
      </c>
      <c r="B224" s="88"/>
      <c r="C224" s="4" t="s">
        <v>22</v>
      </c>
      <c r="D224" s="4" t="s">
        <v>20</v>
      </c>
      <c r="E224" s="4" t="s">
        <v>195</v>
      </c>
      <c r="F224" s="4" t="s">
        <v>75</v>
      </c>
      <c r="H224" s="71">
        <f>H225</f>
        <v>0</v>
      </c>
      <c r="I224" s="71">
        <f>I225</f>
        <v>0</v>
      </c>
      <c r="J224" s="71"/>
      <c r="K224" s="71">
        <f>K225</f>
        <v>0</v>
      </c>
      <c r="L224" s="62">
        <f t="shared" si="10"/>
        <v>0</v>
      </c>
    </row>
    <row r="225" spans="1:12" ht="25.5" hidden="1">
      <c r="A225" s="17" t="s">
        <v>18</v>
      </c>
      <c r="B225" s="90"/>
      <c r="C225" s="5" t="s">
        <v>22</v>
      </c>
      <c r="D225" s="5" t="s">
        <v>20</v>
      </c>
      <c r="E225" s="5" t="s">
        <v>196</v>
      </c>
      <c r="F225" s="5" t="s">
        <v>75</v>
      </c>
      <c r="H225" s="71">
        <f>H228</f>
        <v>0</v>
      </c>
      <c r="I225" s="71">
        <f>I228</f>
        <v>0</v>
      </c>
      <c r="J225" s="71"/>
      <c r="K225" s="71">
        <f>K228</f>
        <v>0</v>
      </c>
      <c r="L225" s="62">
        <f t="shared" si="10"/>
        <v>0</v>
      </c>
    </row>
    <row r="226" spans="1:12" ht="21.75" hidden="1" customHeight="1" thickBot="1">
      <c r="A226" s="37" t="s">
        <v>46</v>
      </c>
      <c r="B226" s="88"/>
      <c r="C226" s="5" t="s">
        <v>22</v>
      </c>
      <c r="D226" s="5" t="s">
        <v>20</v>
      </c>
      <c r="E226" s="5" t="s">
        <v>47</v>
      </c>
      <c r="F226" s="5">
        <v>0</v>
      </c>
      <c r="H226" s="71"/>
      <c r="I226" s="62">
        <f>G226+H226</f>
        <v>0</v>
      </c>
      <c r="J226" s="62"/>
      <c r="K226" s="62"/>
      <c r="L226" s="62">
        <f t="shared" si="10"/>
        <v>0</v>
      </c>
    </row>
    <row r="227" spans="1:12" ht="49.9" hidden="1" customHeight="1" thickBot="1">
      <c r="A227" s="17" t="s">
        <v>48</v>
      </c>
      <c r="B227" s="90"/>
      <c r="C227" s="4" t="s">
        <v>22</v>
      </c>
      <c r="D227" s="4" t="s">
        <v>20</v>
      </c>
      <c r="E227" s="4" t="s">
        <v>47</v>
      </c>
      <c r="F227" s="4" t="s">
        <v>49</v>
      </c>
      <c r="H227" s="71"/>
      <c r="I227" s="62">
        <f>G227+H227</f>
        <v>0</v>
      </c>
      <c r="J227" s="62"/>
      <c r="K227" s="62"/>
      <c r="L227" s="62">
        <f t="shared" si="10"/>
        <v>0</v>
      </c>
    </row>
    <row r="228" spans="1:12" ht="19.5" hidden="1" customHeight="1">
      <c r="A228" s="17" t="s">
        <v>156</v>
      </c>
      <c r="B228" s="90"/>
      <c r="C228" s="4" t="s">
        <v>197</v>
      </c>
      <c r="D228" s="4" t="s">
        <v>20</v>
      </c>
      <c r="E228" s="4" t="s">
        <v>198</v>
      </c>
      <c r="F228" s="4" t="s">
        <v>157</v>
      </c>
      <c r="H228" s="71"/>
      <c r="I228" s="62"/>
      <c r="J228" s="62"/>
      <c r="K228" s="62"/>
      <c r="L228" s="62">
        <f t="shared" si="10"/>
        <v>0</v>
      </c>
    </row>
    <row r="229" spans="1:12" ht="17.25" hidden="1" customHeight="1">
      <c r="A229" s="36" t="s">
        <v>106</v>
      </c>
      <c r="B229" s="89"/>
      <c r="C229" s="4" t="s">
        <v>22</v>
      </c>
      <c r="D229" s="4" t="s">
        <v>65</v>
      </c>
      <c r="E229" s="4" t="s">
        <v>125</v>
      </c>
      <c r="F229" s="4" t="s">
        <v>75</v>
      </c>
      <c r="H229" s="71">
        <f>H231+H234+H236+H238+H240</f>
        <v>0</v>
      </c>
      <c r="I229" s="71">
        <f>I231+I234+I236+I238+I240</f>
        <v>0</v>
      </c>
      <c r="J229" s="71"/>
      <c r="K229" s="71">
        <f>K231+K234+K236+K238+K240</f>
        <v>0</v>
      </c>
      <c r="L229" s="62">
        <f t="shared" si="10"/>
        <v>0</v>
      </c>
    </row>
    <row r="230" spans="1:12" ht="17.25" hidden="1" customHeight="1">
      <c r="A230" s="36"/>
      <c r="B230" s="89"/>
      <c r="C230" s="4"/>
      <c r="D230" s="4"/>
      <c r="E230" s="4"/>
      <c r="F230" s="4"/>
      <c r="H230" s="71"/>
      <c r="I230" s="71"/>
      <c r="J230" s="71"/>
      <c r="K230" s="71"/>
      <c r="L230" s="62"/>
    </row>
    <row r="231" spans="1:12" ht="29.25" hidden="1" customHeight="1">
      <c r="A231" s="36"/>
      <c r="B231" s="89"/>
      <c r="C231" s="4"/>
      <c r="D231" s="4"/>
      <c r="E231" s="4"/>
      <c r="F231" s="4"/>
      <c r="H231" s="71"/>
      <c r="I231" s="71"/>
      <c r="J231" s="71"/>
      <c r="K231" s="71"/>
      <c r="L231" s="62"/>
    </row>
    <row r="232" spans="1:12" ht="19.5" hidden="1" customHeight="1">
      <c r="A232" s="36"/>
      <c r="B232" s="89"/>
      <c r="C232" s="4"/>
      <c r="D232" s="4"/>
      <c r="E232" s="4"/>
      <c r="F232" s="4"/>
      <c r="H232" s="71"/>
      <c r="I232" s="71"/>
      <c r="J232" s="71"/>
      <c r="K232" s="71"/>
      <c r="L232" s="62"/>
    </row>
    <row r="233" spans="1:12" ht="17.25" hidden="1" customHeight="1">
      <c r="A233" s="42"/>
      <c r="B233" s="93"/>
      <c r="C233" s="4"/>
      <c r="D233" s="4"/>
      <c r="E233" s="4"/>
      <c r="F233" s="4"/>
      <c r="H233" s="71"/>
      <c r="I233" s="62"/>
      <c r="J233" s="62"/>
      <c r="K233" s="62"/>
      <c r="L233" s="62"/>
    </row>
    <row r="234" spans="1:12" ht="16.5" hidden="1" customHeight="1">
      <c r="A234" s="37"/>
      <c r="B234" s="88"/>
      <c r="C234" s="4"/>
      <c r="D234" s="4"/>
      <c r="E234" s="4"/>
      <c r="F234" s="4"/>
      <c r="H234" s="71"/>
      <c r="I234" s="62"/>
      <c r="J234" s="62"/>
      <c r="K234" s="62"/>
      <c r="L234" s="62"/>
    </row>
    <row r="235" spans="1:12" ht="15.75" hidden="1" customHeight="1">
      <c r="A235" s="17"/>
      <c r="B235" s="90"/>
      <c r="C235" s="4"/>
      <c r="D235" s="4"/>
      <c r="E235" s="4"/>
      <c r="F235" s="4"/>
      <c r="H235" s="71"/>
      <c r="I235" s="62"/>
      <c r="J235" s="62"/>
      <c r="K235" s="62"/>
      <c r="L235" s="62"/>
    </row>
    <row r="236" spans="1:12" s="50" customFormat="1" ht="33.75" hidden="1" customHeight="1">
      <c r="A236" s="38" t="s">
        <v>241</v>
      </c>
      <c r="B236" s="91"/>
      <c r="C236" s="51" t="s">
        <v>22</v>
      </c>
      <c r="D236" s="51" t="s">
        <v>65</v>
      </c>
      <c r="E236" s="51" t="s">
        <v>118</v>
      </c>
      <c r="F236" s="51" t="s">
        <v>75</v>
      </c>
      <c r="H236" s="73">
        <f>H237</f>
        <v>0</v>
      </c>
      <c r="I236" s="73">
        <f>I237</f>
        <v>0</v>
      </c>
      <c r="J236" s="73"/>
      <c r="K236" s="73">
        <f>K237</f>
        <v>0</v>
      </c>
      <c r="L236" s="62">
        <f t="shared" ref="L236:L275" si="12">G236+J236+K236</f>
        <v>0</v>
      </c>
    </row>
    <row r="237" spans="1:12" s="52" customFormat="1" ht="19.5" hidden="1" customHeight="1">
      <c r="A237" s="17" t="s">
        <v>119</v>
      </c>
      <c r="B237" s="85"/>
      <c r="C237" s="24" t="s">
        <v>22</v>
      </c>
      <c r="D237" s="24" t="s">
        <v>65</v>
      </c>
      <c r="E237" s="24" t="s">
        <v>201</v>
      </c>
      <c r="F237" s="24" t="s">
        <v>75</v>
      </c>
      <c r="H237" s="78"/>
      <c r="I237" s="79"/>
      <c r="J237" s="79"/>
      <c r="K237" s="79"/>
      <c r="L237" s="62">
        <f t="shared" si="12"/>
        <v>0</v>
      </c>
    </row>
    <row r="238" spans="1:12" s="11" customFormat="1" ht="19.5" hidden="1" customHeight="1">
      <c r="A238" s="38" t="s">
        <v>194</v>
      </c>
      <c r="B238" s="86"/>
      <c r="C238" s="3" t="s">
        <v>22</v>
      </c>
      <c r="D238" s="3" t="s">
        <v>65</v>
      </c>
      <c r="E238" s="3" t="s">
        <v>201</v>
      </c>
      <c r="F238" s="3" t="s">
        <v>14</v>
      </c>
      <c r="H238" s="77">
        <f>H239</f>
        <v>0</v>
      </c>
      <c r="I238" s="77">
        <f>I239</f>
        <v>0</v>
      </c>
      <c r="J238" s="77"/>
      <c r="K238" s="77">
        <f>K239</f>
        <v>0</v>
      </c>
      <c r="L238" s="62">
        <f t="shared" si="12"/>
        <v>0</v>
      </c>
    </row>
    <row r="239" spans="1:12" ht="29.25" hidden="1" customHeight="1">
      <c r="A239" s="17"/>
      <c r="B239" s="90"/>
      <c r="C239" s="4"/>
      <c r="D239" s="4"/>
      <c r="E239" s="4"/>
      <c r="F239" s="4"/>
      <c r="H239" s="71"/>
      <c r="I239" s="62"/>
      <c r="J239" s="62"/>
      <c r="K239" s="62"/>
      <c r="L239" s="62">
        <f t="shared" si="12"/>
        <v>0</v>
      </c>
    </row>
    <row r="240" spans="1:12" ht="66" hidden="1" customHeight="1">
      <c r="A240" s="17"/>
      <c r="B240" s="90"/>
      <c r="C240" s="4"/>
      <c r="D240" s="4"/>
      <c r="E240" s="4"/>
      <c r="F240" s="4"/>
      <c r="H240" s="71"/>
      <c r="I240" s="62"/>
      <c r="J240" s="62"/>
      <c r="K240" s="62"/>
      <c r="L240" s="62">
        <f t="shared" si="12"/>
        <v>0</v>
      </c>
    </row>
    <row r="241" spans="1:12" s="50" customFormat="1" ht="18.75" hidden="1" customHeight="1">
      <c r="A241" s="38" t="s">
        <v>202</v>
      </c>
      <c r="B241" s="91"/>
      <c r="C241" s="49" t="s">
        <v>22</v>
      </c>
      <c r="D241" s="49" t="s">
        <v>15</v>
      </c>
      <c r="E241" s="49" t="s">
        <v>125</v>
      </c>
      <c r="F241" s="49" t="s">
        <v>75</v>
      </c>
      <c r="H241" s="73">
        <f>H242</f>
        <v>0</v>
      </c>
      <c r="I241" s="73">
        <f>I242</f>
        <v>0</v>
      </c>
      <c r="J241" s="73"/>
      <c r="K241" s="73">
        <f>K242</f>
        <v>0</v>
      </c>
      <c r="L241" s="62">
        <f t="shared" si="12"/>
        <v>0</v>
      </c>
    </row>
    <row r="242" spans="1:12" s="11" customFormat="1" ht="21" hidden="1" customHeight="1">
      <c r="A242" s="43" t="s">
        <v>199</v>
      </c>
      <c r="B242" s="95"/>
      <c r="C242" s="3" t="s">
        <v>22</v>
      </c>
      <c r="D242" s="3" t="s">
        <v>15</v>
      </c>
      <c r="E242" s="3" t="s">
        <v>200</v>
      </c>
      <c r="F242" s="3" t="s">
        <v>75</v>
      </c>
      <c r="H242" s="77">
        <f>H243</f>
        <v>0</v>
      </c>
      <c r="I242" s="77">
        <f>I243</f>
        <v>0</v>
      </c>
      <c r="J242" s="77"/>
      <c r="K242" s="77">
        <f>K243</f>
        <v>0</v>
      </c>
      <c r="L242" s="62">
        <f t="shared" si="12"/>
        <v>0</v>
      </c>
    </row>
    <row r="243" spans="1:12" s="52" customFormat="1" ht="40.5" hidden="1" customHeight="1">
      <c r="A243" s="44" t="s">
        <v>203</v>
      </c>
      <c r="B243" s="96"/>
      <c r="C243" s="24" t="s">
        <v>22</v>
      </c>
      <c r="D243" s="24" t="s">
        <v>15</v>
      </c>
      <c r="E243" s="24" t="s">
        <v>204</v>
      </c>
      <c r="F243" s="24" t="s">
        <v>75</v>
      </c>
      <c r="H243" s="78"/>
      <c r="I243" s="72">
        <f>G243+H243</f>
        <v>0</v>
      </c>
      <c r="J243" s="72"/>
      <c r="K243" s="72"/>
      <c r="L243" s="62">
        <f t="shared" si="12"/>
        <v>0</v>
      </c>
    </row>
    <row r="244" spans="1:12" s="9" customFormat="1" ht="18" hidden="1" customHeight="1">
      <c r="A244" s="44" t="s">
        <v>194</v>
      </c>
      <c r="B244" s="97"/>
      <c r="C244" s="23" t="s">
        <v>197</v>
      </c>
      <c r="D244" s="23" t="s">
        <v>15</v>
      </c>
      <c r="E244" s="23" t="s">
        <v>204</v>
      </c>
      <c r="F244" s="23" t="s">
        <v>14</v>
      </c>
      <c r="H244" s="64"/>
      <c r="I244" s="62"/>
      <c r="J244" s="62"/>
      <c r="K244" s="62"/>
      <c r="L244" s="62">
        <f t="shared" si="12"/>
        <v>0</v>
      </c>
    </row>
    <row r="245" spans="1:12" s="54" customFormat="1" ht="30.75" hidden="1" customHeight="1">
      <c r="A245" s="43" t="s">
        <v>112</v>
      </c>
      <c r="B245" s="98"/>
      <c r="C245" s="53" t="s">
        <v>22</v>
      </c>
      <c r="D245" s="53" t="s">
        <v>15</v>
      </c>
      <c r="E245" s="53" t="s">
        <v>161</v>
      </c>
      <c r="F245" s="53" t="s">
        <v>75</v>
      </c>
      <c r="H245" s="80">
        <f>H246</f>
        <v>0</v>
      </c>
      <c r="I245" s="80">
        <f>I246</f>
        <v>0</v>
      </c>
      <c r="J245" s="80"/>
      <c r="K245" s="80">
        <f>K246</f>
        <v>0</v>
      </c>
      <c r="L245" s="62">
        <f t="shared" si="12"/>
        <v>0</v>
      </c>
    </row>
    <row r="246" spans="1:12" s="52" customFormat="1" ht="78.75" hidden="1" customHeight="1">
      <c r="A246" s="43" t="s">
        <v>205</v>
      </c>
      <c r="B246" s="95"/>
      <c r="C246" s="3" t="s">
        <v>22</v>
      </c>
      <c r="D246" s="3" t="s">
        <v>15</v>
      </c>
      <c r="E246" s="3" t="s">
        <v>206</v>
      </c>
      <c r="F246" s="3" t="s">
        <v>75</v>
      </c>
      <c r="H246" s="77">
        <f>H247</f>
        <v>0</v>
      </c>
      <c r="I246" s="77">
        <f>I247</f>
        <v>0</v>
      </c>
      <c r="J246" s="77"/>
      <c r="K246" s="77">
        <f>K247</f>
        <v>0</v>
      </c>
      <c r="L246" s="62">
        <f t="shared" si="12"/>
        <v>0</v>
      </c>
    </row>
    <row r="247" spans="1:12" s="52" customFormat="1" ht="18.75" hidden="1" customHeight="1">
      <c r="A247" s="44" t="s">
        <v>194</v>
      </c>
      <c r="B247" s="96"/>
      <c r="C247" s="24" t="s">
        <v>22</v>
      </c>
      <c r="D247" s="24" t="s">
        <v>15</v>
      </c>
      <c r="E247" s="24" t="s">
        <v>206</v>
      </c>
      <c r="F247" s="24" t="s">
        <v>14</v>
      </c>
      <c r="H247" s="78"/>
      <c r="I247" s="72">
        <f>G247+H247</f>
        <v>0</v>
      </c>
      <c r="J247" s="72"/>
      <c r="K247" s="72"/>
      <c r="L247" s="62">
        <f t="shared" si="12"/>
        <v>0</v>
      </c>
    </row>
    <row r="248" spans="1:12" s="50" customFormat="1" ht="48" hidden="1" customHeight="1">
      <c r="A248" s="43" t="s">
        <v>207</v>
      </c>
      <c r="B248" s="98"/>
      <c r="C248" s="51" t="s">
        <v>22</v>
      </c>
      <c r="D248" s="51" t="s">
        <v>15</v>
      </c>
      <c r="E248" s="51" t="s">
        <v>212</v>
      </c>
      <c r="F248" s="51" t="s">
        <v>75</v>
      </c>
      <c r="H248" s="73"/>
      <c r="I248" s="81"/>
      <c r="J248" s="81"/>
      <c r="K248" s="81"/>
      <c r="L248" s="62">
        <f t="shared" si="12"/>
        <v>0</v>
      </c>
    </row>
    <row r="249" spans="1:12" s="11" customFormat="1" ht="18.75" hidden="1" customHeight="1">
      <c r="A249" s="43" t="s">
        <v>208</v>
      </c>
      <c r="B249" s="95"/>
      <c r="C249" s="3" t="s">
        <v>22</v>
      </c>
      <c r="D249" s="3" t="s">
        <v>15</v>
      </c>
      <c r="E249" s="3" t="s">
        <v>213</v>
      </c>
      <c r="F249" s="3" t="s">
        <v>75</v>
      </c>
      <c r="H249" s="77"/>
      <c r="I249" s="72"/>
      <c r="J249" s="72"/>
      <c r="K249" s="72"/>
      <c r="L249" s="62">
        <f t="shared" si="12"/>
        <v>0</v>
      </c>
    </row>
    <row r="250" spans="1:12" s="52" customFormat="1" ht="27" hidden="1" customHeight="1">
      <c r="A250" s="44" t="s">
        <v>209</v>
      </c>
      <c r="B250" s="96"/>
      <c r="C250" s="24" t="s">
        <v>22</v>
      </c>
      <c r="D250" s="24" t="s">
        <v>15</v>
      </c>
      <c r="E250" s="24" t="s">
        <v>214</v>
      </c>
      <c r="F250" s="24" t="s">
        <v>75</v>
      </c>
      <c r="H250" s="78"/>
      <c r="I250" s="79"/>
      <c r="J250" s="79"/>
      <c r="K250" s="79"/>
      <c r="L250" s="62">
        <f t="shared" si="12"/>
        <v>0</v>
      </c>
    </row>
    <row r="251" spans="1:12" s="13" customFormat="1" ht="18.75" hidden="1" customHeight="1">
      <c r="A251" s="43" t="s">
        <v>194</v>
      </c>
      <c r="B251" s="99"/>
      <c r="C251" s="4" t="s">
        <v>22</v>
      </c>
      <c r="D251" s="4" t="s">
        <v>15</v>
      </c>
      <c r="E251" s="4" t="s">
        <v>214</v>
      </c>
      <c r="F251" s="4" t="s">
        <v>14</v>
      </c>
      <c r="H251" s="65"/>
      <c r="I251" s="62"/>
      <c r="J251" s="62"/>
      <c r="K251" s="62"/>
      <c r="L251" s="62">
        <f t="shared" si="12"/>
        <v>0</v>
      </c>
    </row>
    <row r="252" spans="1:12" s="11" customFormat="1" ht="18.75" hidden="1" customHeight="1">
      <c r="A252" s="43" t="s">
        <v>210</v>
      </c>
      <c r="B252" s="95"/>
      <c r="C252" s="3" t="s">
        <v>22</v>
      </c>
      <c r="D252" s="3" t="s">
        <v>15</v>
      </c>
      <c r="E252" s="3" t="s">
        <v>215</v>
      </c>
      <c r="F252" s="3" t="s">
        <v>75</v>
      </c>
      <c r="H252" s="77"/>
      <c r="I252" s="72"/>
      <c r="J252" s="72"/>
      <c r="K252" s="72"/>
      <c r="L252" s="62">
        <f t="shared" si="12"/>
        <v>0</v>
      </c>
    </row>
    <row r="253" spans="1:12" s="11" customFormat="1" ht="30.75" hidden="1" customHeight="1">
      <c r="A253" s="43" t="s">
        <v>156</v>
      </c>
      <c r="B253" s="95"/>
      <c r="C253" s="3" t="s">
        <v>22</v>
      </c>
      <c r="D253" s="3" t="s">
        <v>15</v>
      </c>
      <c r="E253" s="3" t="s">
        <v>215</v>
      </c>
      <c r="F253" s="3" t="s">
        <v>157</v>
      </c>
      <c r="H253" s="77"/>
      <c r="I253" s="72"/>
      <c r="J253" s="72"/>
      <c r="K253" s="72"/>
      <c r="L253" s="62">
        <f t="shared" si="12"/>
        <v>0</v>
      </c>
    </row>
    <row r="254" spans="1:12" s="52" customFormat="1" ht="28.5" hidden="1" customHeight="1">
      <c r="A254" s="44" t="s">
        <v>211</v>
      </c>
      <c r="B254" s="96"/>
      <c r="C254" s="24" t="s">
        <v>22</v>
      </c>
      <c r="D254" s="24" t="s">
        <v>15</v>
      </c>
      <c r="E254" s="24" t="s">
        <v>242</v>
      </c>
      <c r="F254" s="24" t="s">
        <v>75</v>
      </c>
      <c r="H254" s="78"/>
      <c r="I254" s="72"/>
      <c r="J254" s="72"/>
      <c r="K254" s="72"/>
      <c r="L254" s="62">
        <f t="shared" si="12"/>
        <v>0</v>
      </c>
    </row>
    <row r="255" spans="1:12" s="11" customFormat="1" ht="18.75" hidden="1" customHeight="1">
      <c r="A255" s="43" t="s">
        <v>194</v>
      </c>
      <c r="B255" s="95"/>
      <c r="C255" s="3" t="s">
        <v>22</v>
      </c>
      <c r="D255" s="3" t="s">
        <v>15</v>
      </c>
      <c r="E255" s="3" t="s">
        <v>242</v>
      </c>
      <c r="F255" s="3" t="s">
        <v>14</v>
      </c>
      <c r="H255" s="77"/>
      <c r="I255" s="72"/>
      <c r="J255" s="72"/>
      <c r="K255" s="72"/>
      <c r="L255" s="62">
        <f t="shared" si="12"/>
        <v>0</v>
      </c>
    </row>
    <row r="256" spans="1:12" s="50" customFormat="1" ht="35.25" hidden="1" customHeight="1">
      <c r="A256" s="43" t="s">
        <v>216</v>
      </c>
      <c r="B256" s="98"/>
      <c r="C256" s="51" t="s">
        <v>22</v>
      </c>
      <c r="D256" s="51" t="s">
        <v>63</v>
      </c>
      <c r="E256" s="51" t="s">
        <v>125</v>
      </c>
      <c r="F256" s="51" t="s">
        <v>75</v>
      </c>
      <c r="H256" s="73">
        <f t="shared" ref="H256:I258" si="13">H257</f>
        <v>1272</v>
      </c>
      <c r="I256" s="73">
        <f t="shared" si="13"/>
        <v>1272</v>
      </c>
      <c r="J256" s="73"/>
      <c r="K256" s="73">
        <f>K257</f>
        <v>0</v>
      </c>
      <c r="L256" s="62">
        <f t="shared" si="12"/>
        <v>0</v>
      </c>
    </row>
    <row r="257" spans="1:12" s="52" customFormat="1" ht="75" hidden="1" customHeight="1">
      <c r="A257" s="44" t="s">
        <v>126</v>
      </c>
      <c r="B257" s="96"/>
      <c r="C257" s="24" t="s">
        <v>197</v>
      </c>
      <c r="D257" s="24" t="s">
        <v>63</v>
      </c>
      <c r="E257" s="24" t="s">
        <v>127</v>
      </c>
      <c r="F257" s="24" t="s">
        <v>75</v>
      </c>
      <c r="H257" s="78">
        <f t="shared" si="13"/>
        <v>1272</v>
      </c>
      <c r="I257" s="78">
        <f t="shared" si="13"/>
        <v>1272</v>
      </c>
      <c r="J257" s="78"/>
      <c r="K257" s="78">
        <f>K258</f>
        <v>0</v>
      </c>
      <c r="L257" s="62">
        <f t="shared" si="12"/>
        <v>0</v>
      </c>
    </row>
    <row r="258" spans="1:12" s="11" customFormat="1" ht="18.75" hidden="1" customHeight="1">
      <c r="A258" s="43" t="s">
        <v>13</v>
      </c>
      <c r="B258" s="95"/>
      <c r="C258" s="3" t="s">
        <v>22</v>
      </c>
      <c r="D258" s="3" t="s">
        <v>63</v>
      </c>
      <c r="E258" s="3" t="s">
        <v>130</v>
      </c>
      <c r="F258" s="3" t="s">
        <v>75</v>
      </c>
      <c r="H258" s="77">
        <f t="shared" si="13"/>
        <v>1272</v>
      </c>
      <c r="I258" s="77">
        <f t="shared" si="13"/>
        <v>1272</v>
      </c>
      <c r="J258" s="77"/>
      <c r="K258" s="77">
        <f>K259</f>
        <v>0</v>
      </c>
      <c r="L258" s="62">
        <f t="shared" si="12"/>
        <v>0</v>
      </c>
    </row>
    <row r="259" spans="1:12" s="11" customFormat="1" ht="30.75" hidden="1" customHeight="1">
      <c r="A259" s="43" t="s">
        <v>131</v>
      </c>
      <c r="B259" s="95"/>
      <c r="C259" s="3" t="s">
        <v>22</v>
      </c>
      <c r="D259" s="3" t="s">
        <v>63</v>
      </c>
      <c r="E259" s="3" t="s">
        <v>130</v>
      </c>
      <c r="F259" s="3" t="s">
        <v>132</v>
      </c>
      <c r="H259" s="77">
        <v>1272</v>
      </c>
      <c r="I259" s="77">
        <v>1272</v>
      </c>
      <c r="J259" s="77"/>
      <c r="K259" s="77"/>
      <c r="L259" s="62">
        <f t="shared" si="12"/>
        <v>0</v>
      </c>
    </row>
    <row r="260" spans="1:12" s="9" customFormat="1" ht="18.75" hidden="1" customHeight="1">
      <c r="A260" s="44"/>
      <c r="B260" s="97"/>
      <c r="C260" s="23"/>
      <c r="D260" s="23"/>
      <c r="E260" s="23"/>
      <c r="F260" s="23"/>
      <c r="H260" s="64"/>
      <c r="I260" s="62"/>
      <c r="J260" s="62"/>
      <c r="K260" s="62"/>
      <c r="L260" s="62">
        <f t="shared" si="12"/>
        <v>0</v>
      </c>
    </row>
    <row r="261" spans="1:12" s="9" customFormat="1" ht="18.75" hidden="1" customHeight="1">
      <c r="A261" s="44"/>
      <c r="B261" s="97"/>
      <c r="C261" s="23"/>
      <c r="D261" s="23"/>
      <c r="E261" s="23"/>
      <c r="F261" s="23"/>
      <c r="H261" s="64"/>
      <c r="I261" s="62"/>
      <c r="J261" s="62"/>
      <c r="K261" s="62"/>
      <c r="L261" s="62">
        <f t="shared" si="12"/>
        <v>0</v>
      </c>
    </row>
    <row r="262" spans="1:12" s="9" customFormat="1" ht="18.75" hidden="1" customHeight="1">
      <c r="A262" s="44"/>
      <c r="B262" s="97"/>
      <c r="C262" s="23"/>
      <c r="D262" s="23"/>
      <c r="E262" s="23"/>
      <c r="F262" s="23"/>
      <c r="H262" s="64"/>
      <c r="I262" s="62"/>
      <c r="J262" s="62"/>
      <c r="K262" s="62"/>
      <c r="L262" s="62">
        <f t="shared" si="12"/>
        <v>0</v>
      </c>
    </row>
    <row r="263" spans="1:12" s="9" customFormat="1" ht="18.75" hidden="1" customHeight="1">
      <c r="A263" s="44"/>
      <c r="B263" s="97"/>
      <c r="C263" s="23"/>
      <c r="D263" s="23"/>
      <c r="E263" s="23"/>
      <c r="F263" s="23"/>
      <c r="H263" s="64"/>
      <c r="I263" s="62"/>
      <c r="J263" s="62"/>
      <c r="K263" s="62"/>
      <c r="L263" s="62">
        <f t="shared" si="12"/>
        <v>0</v>
      </c>
    </row>
    <row r="264" spans="1:12" ht="15" hidden="1">
      <c r="A264" s="104" t="s">
        <v>50</v>
      </c>
      <c r="B264" s="82"/>
      <c r="C264" s="19">
        <v>11</v>
      </c>
      <c r="D264" s="19" t="s">
        <v>53</v>
      </c>
      <c r="E264" s="19" t="s">
        <v>125</v>
      </c>
      <c r="F264" s="19" t="s">
        <v>75</v>
      </c>
      <c r="H264" s="74">
        <f>H265+H270</f>
        <v>0</v>
      </c>
      <c r="I264" s="74">
        <f>I265+I270</f>
        <v>0</v>
      </c>
      <c r="J264" s="74"/>
      <c r="K264" s="74">
        <f>K265+K270</f>
        <v>0</v>
      </c>
      <c r="L264" s="62">
        <f t="shared" si="12"/>
        <v>0</v>
      </c>
    </row>
    <row r="265" spans="1:12" ht="30.75" hidden="1" customHeight="1">
      <c r="A265" s="37" t="s">
        <v>219</v>
      </c>
      <c r="B265" s="84"/>
      <c r="C265" s="3">
        <v>11</v>
      </c>
      <c r="D265" s="3" t="s">
        <v>10</v>
      </c>
      <c r="E265" s="3" t="s">
        <v>125</v>
      </c>
      <c r="F265" s="3" t="s">
        <v>75</v>
      </c>
      <c r="H265" s="71">
        <f>H266</f>
        <v>0</v>
      </c>
      <c r="I265" s="71">
        <f>I266</f>
        <v>0</v>
      </c>
      <c r="J265" s="71"/>
      <c r="K265" s="71">
        <f>K266</f>
        <v>0</v>
      </c>
      <c r="L265" s="62">
        <f t="shared" si="12"/>
        <v>0</v>
      </c>
    </row>
    <row r="266" spans="1:12" s="48" customFormat="1" ht="24" hidden="1" customHeight="1">
      <c r="A266" s="17" t="s">
        <v>220</v>
      </c>
      <c r="B266" s="85"/>
      <c r="C266" s="39" t="s">
        <v>26</v>
      </c>
      <c r="D266" s="39" t="s">
        <v>10</v>
      </c>
      <c r="E266" s="39" t="s">
        <v>221</v>
      </c>
      <c r="F266" s="39" t="s">
        <v>75</v>
      </c>
      <c r="H266" s="77">
        <f>H267+H268</f>
        <v>0</v>
      </c>
      <c r="I266" s="77">
        <f>I267+I268</f>
        <v>0</v>
      </c>
      <c r="J266" s="77"/>
      <c r="K266" s="77">
        <f>K267+K268</f>
        <v>0</v>
      </c>
      <c r="L266" s="62">
        <f t="shared" si="12"/>
        <v>0</v>
      </c>
    </row>
    <row r="267" spans="1:12" s="7" customFormat="1" ht="21.75" hidden="1" customHeight="1">
      <c r="A267" s="17" t="s">
        <v>220</v>
      </c>
      <c r="B267" s="90"/>
      <c r="C267" s="5" t="s">
        <v>26</v>
      </c>
      <c r="D267" s="5" t="s">
        <v>10</v>
      </c>
      <c r="E267" s="5" t="s">
        <v>222</v>
      </c>
      <c r="F267" s="5" t="s">
        <v>75</v>
      </c>
      <c r="H267" s="71"/>
      <c r="I267" s="71"/>
      <c r="J267" s="71"/>
      <c r="K267" s="71"/>
      <c r="L267" s="62">
        <f t="shared" si="12"/>
        <v>0</v>
      </c>
    </row>
    <row r="268" spans="1:12" s="55" customFormat="1" ht="51" hidden="1" customHeight="1">
      <c r="A268" s="38" t="s">
        <v>224</v>
      </c>
      <c r="B268" s="91"/>
      <c r="C268" s="49" t="s">
        <v>26</v>
      </c>
      <c r="D268" s="49" t="s">
        <v>10</v>
      </c>
      <c r="E268" s="49" t="s">
        <v>225</v>
      </c>
      <c r="F268" s="49" t="s">
        <v>75</v>
      </c>
      <c r="H268" s="73"/>
      <c r="I268" s="73"/>
      <c r="J268" s="73"/>
      <c r="K268" s="73"/>
      <c r="L268" s="62">
        <f t="shared" si="12"/>
        <v>0</v>
      </c>
    </row>
    <row r="269" spans="1:12" s="48" customFormat="1" ht="21" hidden="1" customHeight="1">
      <c r="A269" s="38" t="s">
        <v>223</v>
      </c>
      <c r="B269" s="86"/>
      <c r="C269" s="10" t="s">
        <v>26</v>
      </c>
      <c r="D269" s="10" t="s">
        <v>10</v>
      </c>
      <c r="E269" s="10" t="s">
        <v>225</v>
      </c>
      <c r="F269" s="10" t="s">
        <v>226</v>
      </c>
      <c r="H269" s="77"/>
      <c r="I269" s="77"/>
      <c r="J269" s="77"/>
      <c r="K269" s="77"/>
      <c r="L269" s="62">
        <f t="shared" si="12"/>
        <v>0</v>
      </c>
    </row>
    <row r="270" spans="1:12" s="55" customFormat="1" ht="53.25" hidden="1" customHeight="1">
      <c r="A270" s="17" t="s">
        <v>227</v>
      </c>
      <c r="B270" s="100"/>
      <c r="C270" s="56" t="s">
        <v>26</v>
      </c>
      <c r="D270" s="56" t="s">
        <v>65</v>
      </c>
      <c r="E270" s="56" t="s">
        <v>125</v>
      </c>
      <c r="F270" s="56" t="s">
        <v>75</v>
      </c>
      <c r="H270" s="73">
        <f>H271</f>
        <v>0</v>
      </c>
      <c r="I270" s="73">
        <f>I271</f>
        <v>0</v>
      </c>
      <c r="J270" s="73"/>
      <c r="K270" s="73">
        <f>K271</f>
        <v>0</v>
      </c>
      <c r="L270" s="62">
        <f t="shared" si="12"/>
        <v>0</v>
      </c>
    </row>
    <row r="271" spans="1:12" s="48" customFormat="1" ht="29.25" hidden="1" customHeight="1">
      <c r="A271" s="17" t="s">
        <v>11</v>
      </c>
      <c r="B271" s="85"/>
      <c r="C271" s="39" t="s">
        <v>26</v>
      </c>
      <c r="D271" s="39" t="s">
        <v>65</v>
      </c>
      <c r="E271" s="39" t="s">
        <v>228</v>
      </c>
      <c r="F271" s="39" t="s">
        <v>75</v>
      </c>
      <c r="H271" s="77">
        <f>H272+H274</f>
        <v>0</v>
      </c>
      <c r="I271" s="77">
        <f>I272+I274</f>
        <v>0</v>
      </c>
      <c r="J271" s="77"/>
      <c r="K271" s="77">
        <f>K272+K274</f>
        <v>0</v>
      </c>
      <c r="L271" s="62">
        <f t="shared" si="12"/>
        <v>0</v>
      </c>
    </row>
    <row r="272" spans="1:12" s="48" customFormat="1" ht="48" hidden="1" customHeight="1">
      <c r="A272" s="38" t="s">
        <v>229</v>
      </c>
      <c r="B272" s="86"/>
      <c r="C272" s="10" t="s">
        <v>26</v>
      </c>
      <c r="D272" s="10" t="s">
        <v>65</v>
      </c>
      <c r="E272" s="10" t="s">
        <v>230</v>
      </c>
      <c r="F272" s="10" t="s">
        <v>75</v>
      </c>
      <c r="H272" s="77">
        <f>H273</f>
        <v>0</v>
      </c>
      <c r="I272" s="77">
        <f>I273</f>
        <v>0</v>
      </c>
      <c r="J272" s="77"/>
      <c r="K272" s="77">
        <f>K273</f>
        <v>0</v>
      </c>
      <c r="L272" s="62">
        <f t="shared" si="12"/>
        <v>0</v>
      </c>
    </row>
    <row r="273" spans="1:14" s="7" customFormat="1" ht="17.25" hidden="1" customHeight="1">
      <c r="A273" s="17" t="s">
        <v>101</v>
      </c>
      <c r="B273" s="90"/>
      <c r="C273" s="5" t="s">
        <v>26</v>
      </c>
      <c r="D273" s="5" t="s">
        <v>65</v>
      </c>
      <c r="E273" s="5" t="s">
        <v>230</v>
      </c>
      <c r="F273" s="5" t="s">
        <v>231</v>
      </c>
      <c r="H273" s="71"/>
      <c r="I273" s="62">
        <f>G273+H273</f>
        <v>0</v>
      </c>
      <c r="J273" s="62"/>
      <c r="K273" s="62"/>
      <c r="L273" s="62">
        <f t="shared" si="12"/>
        <v>0</v>
      </c>
    </row>
    <row r="274" spans="1:14" s="48" customFormat="1" ht="30" hidden="1" customHeight="1">
      <c r="A274" s="38" t="s">
        <v>232</v>
      </c>
      <c r="B274" s="86"/>
      <c r="C274" s="10" t="s">
        <v>26</v>
      </c>
      <c r="D274" s="10" t="s">
        <v>65</v>
      </c>
      <c r="E274" s="10" t="s">
        <v>233</v>
      </c>
      <c r="F274" s="10" t="s">
        <v>75</v>
      </c>
      <c r="H274" s="77">
        <f>H275</f>
        <v>0</v>
      </c>
      <c r="I274" s="77">
        <f>I275</f>
        <v>0</v>
      </c>
      <c r="J274" s="77"/>
      <c r="K274" s="77">
        <f>K275</f>
        <v>0</v>
      </c>
      <c r="L274" s="62">
        <f t="shared" si="12"/>
        <v>0</v>
      </c>
    </row>
    <row r="275" spans="1:14" s="48" customFormat="1" ht="17.25" hidden="1" customHeight="1">
      <c r="A275" s="17" t="s">
        <v>101</v>
      </c>
      <c r="B275" s="85"/>
      <c r="C275" s="39" t="s">
        <v>26</v>
      </c>
      <c r="D275" s="39" t="s">
        <v>65</v>
      </c>
      <c r="E275" s="39" t="s">
        <v>233</v>
      </c>
      <c r="F275" s="39" t="s">
        <v>231</v>
      </c>
      <c r="H275" s="77"/>
      <c r="I275" s="72"/>
      <c r="J275" s="72"/>
      <c r="K275" s="72"/>
      <c r="L275" s="62">
        <f t="shared" si="12"/>
        <v>0</v>
      </c>
    </row>
    <row r="276" spans="1:14" s="7" customFormat="1">
      <c r="A276" s="104" t="s">
        <v>52</v>
      </c>
      <c r="B276" s="106" t="s">
        <v>157</v>
      </c>
      <c r="C276" s="106" t="s">
        <v>53</v>
      </c>
      <c r="D276" s="106" t="s">
        <v>53</v>
      </c>
      <c r="E276" s="106" t="s">
        <v>114</v>
      </c>
      <c r="F276" s="106" t="s">
        <v>75</v>
      </c>
      <c r="G276" s="120">
        <f>G14+G65+G88+G151+G217</f>
        <v>1265.6000000000001</v>
      </c>
      <c r="H276" s="8"/>
      <c r="I276" s="8"/>
      <c r="J276" s="8"/>
      <c r="K276" s="8"/>
      <c r="L276" s="8"/>
      <c r="M276" s="61">
        <f>M14+M88+M151+M217</f>
        <v>315.60000000000002</v>
      </c>
      <c r="N276" s="120">
        <f>N14+N65+N88+N151+N217</f>
        <v>1581.2</v>
      </c>
    </row>
    <row r="277" spans="1:14" s="7" customFormat="1">
      <c r="A277" s="105"/>
      <c r="G277" s="8"/>
      <c r="H277" s="8"/>
      <c r="I277" s="8"/>
      <c r="J277" s="8"/>
      <c r="K277" s="8"/>
      <c r="L277" s="8"/>
    </row>
    <row r="278" spans="1:14" s="7" customFormat="1">
      <c r="A278" s="105"/>
    </row>
    <row r="279" spans="1:14" s="7" customFormat="1">
      <c r="A279" s="105"/>
    </row>
    <row r="280" spans="1:14" s="7" customFormat="1">
      <c r="A280" s="105"/>
    </row>
    <row r="281" spans="1:14" s="7" customFormat="1"/>
    <row r="282" spans="1:14" s="7" customFormat="1"/>
    <row r="283" spans="1:14" s="7" customFormat="1"/>
    <row r="284" spans="1:14" s="7" customFormat="1"/>
    <row r="285" spans="1:14" s="7" customFormat="1"/>
    <row r="286" spans="1:14" s="7" customFormat="1"/>
    <row r="287" spans="1:14" s="7" customFormat="1"/>
    <row r="288" spans="1:14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</sheetData>
  <autoFilter ref="A14:G275"/>
  <mergeCells count="15">
    <mergeCell ref="L10:L12"/>
    <mergeCell ref="F1:L1"/>
    <mergeCell ref="A6:G7"/>
    <mergeCell ref="G9:L9"/>
    <mergeCell ref="A10:A12"/>
    <mergeCell ref="B10:B12"/>
    <mergeCell ref="C10:C12"/>
    <mergeCell ref="D10:D12"/>
    <mergeCell ref="E10:E12"/>
    <mergeCell ref="J10:J12"/>
    <mergeCell ref="K10:K12"/>
    <mergeCell ref="F10:F12"/>
    <mergeCell ref="G10:G12"/>
    <mergeCell ref="H10:H12"/>
    <mergeCell ref="I10:I12"/>
  </mergeCells>
  <phoneticPr fontId="0" type="noConversion"/>
  <pageMargins left="0.84" right="0.31" top="0.51" bottom="0.33" header="0.26" footer="0.31"/>
  <pageSetup paperSize="9" scale="70" fitToHeight="10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2013 вед.струк</vt:lpstr>
      <vt:lpstr>' 2013 вед.струк'!Заголовки_для_печати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2013-10-31T12:44:20Z</cp:lastPrinted>
  <dcterms:created xsi:type="dcterms:W3CDTF">2004-10-22T12:47:09Z</dcterms:created>
  <dcterms:modified xsi:type="dcterms:W3CDTF">2014-01-27T12:05:46Z</dcterms:modified>
</cp:coreProperties>
</file>