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2390" windowHeight="8640"/>
  </bookViews>
  <sheets>
    <sheet name="Лом  2015-расп.расходов " sheetId="17" r:id="rId1"/>
  </sheets>
  <definedNames>
    <definedName name="_xlnm._FilterDatabase" localSheetId="0" hidden="1">'Лом  2015-расп.расходов '!$A$13:$D$76</definedName>
    <definedName name="_xlnm.Print_Titles" localSheetId="0">'Лом  2015-расп.расходов '!$10:$12</definedName>
  </definedNames>
  <calcPr calcId="125725" fullCalcOnLoad="1"/>
</workbook>
</file>

<file path=xl/calcChain.xml><?xml version="1.0" encoding="utf-8"?>
<calcChain xmlns="http://schemas.openxmlformats.org/spreadsheetml/2006/main">
  <c r="H76" i="17"/>
  <c r="H13"/>
  <c r="D76"/>
  <c r="D13"/>
  <c r="H17"/>
  <c r="H18"/>
  <c r="H19"/>
  <c r="E13"/>
  <c r="F16"/>
  <c r="F21"/>
  <c r="F24"/>
  <c r="F15"/>
  <c r="F18"/>
  <c r="F19"/>
  <c r="F17"/>
  <c r="K13"/>
  <c r="H14"/>
  <c r="K14"/>
  <c r="H15"/>
  <c r="K15"/>
  <c r="K16"/>
  <c r="K18"/>
  <c r="K21"/>
  <c r="K24"/>
  <c r="D25"/>
  <c r="D27"/>
  <c r="H27"/>
  <c r="E27"/>
  <c r="F28"/>
  <c r="F27"/>
  <c r="F30"/>
  <c r="H28"/>
  <c r="E31"/>
  <c r="F38"/>
  <c r="F31"/>
  <c r="K31"/>
  <c r="H37"/>
  <c r="K37"/>
  <c r="H38"/>
  <c r="K38"/>
  <c r="E41"/>
  <c r="E76"/>
  <c r="F43"/>
  <c r="F42"/>
  <c r="J41"/>
  <c r="K41"/>
  <c r="K42"/>
  <c r="K43"/>
  <c r="K46"/>
  <c r="D47"/>
  <c r="E47"/>
  <c r="F47"/>
  <c r="G47"/>
  <c r="H47"/>
  <c r="I47"/>
  <c r="J47"/>
  <c r="F49"/>
  <c r="H49"/>
  <c r="K49"/>
  <c r="F50"/>
  <c r="H50"/>
  <c r="K50"/>
  <c r="F51"/>
  <c r="H51"/>
  <c r="K51"/>
  <c r="F52"/>
  <c r="H52"/>
  <c r="K52"/>
  <c r="E53"/>
  <c r="F53"/>
  <c r="J53"/>
  <c r="K53"/>
  <c r="K54"/>
  <c r="H56"/>
  <c r="H57"/>
  <c r="K57"/>
  <c r="D58"/>
  <c r="E58"/>
  <c r="F58"/>
  <c r="G58"/>
  <c r="I58"/>
  <c r="J58"/>
  <c r="K58"/>
  <c r="H59"/>
  <c r="K59"/>
  <c r="H61"/>
  <c r="K61"/>
  <c r="H62"/>
  <c r="K62"/>
  <c r="H63"/>
  <c r="K63"/>
  <c r="H64"/>
  <c r="K64"/>
  <c r="E65"/>
  <c r="F65"/>
  <c r="J65"/>
  <c r="K65"/>
  <c r="K66"/>
  <c r="H67"/>
  <c r="K67"/>
  <c r="H68"/>
  <c r="K68"/>
  <c r="H69"/>
  <c r="K69"/>
  <c r="H70"/>
  <c r="K70"/>
  <c r="D71"/>
  <c r="D73"/>
  <c r="H73"/>
  <c r="E73"/>
  <c r="F73"/>
  <c r="G73"/>
  <c r="I73"/>
  <c r="I76"/>
  <c r="J73"/>
  <c r="K73"/>
  <c r="H74"/>
  <c r="K74"/>
  <c r="H75"/>
  <c r="K75"/>
  <c r="J76"/>
  <c r="K76"/>
  <c r="K47"/>
  <c r="H58"/>
  <c r="F41"/>
  <c r="F13"/>
  <c r="F76"/>
</calcChain>
</file>

<file path=xl/sharedStrings.xml><?xml version="1.0" encoding="utf-8"?>
<sst xmlns="http://schemas.openxmlformats.org/spreadsheetml/2006/main" count="197" uniqueCount="84">
  <si>
    <t>тыс. руб.</t>
  </si>
  <si>
    <t>Наименование</t>
  </si>
  <si>
    <t>Рз</t>
  </si>
  <si>
    <t>ПР</t>
  </si>
  <si>
    <t>Общегосударственные вопросы</t>
  </si>
  <si>
    <t>01</t>
  </si>
  <si>
    <t>04</t>
  </si>
  <si>
    <t>05</t>
  </si>
  <si>
    <t>07</t>
  </si>
  <si>
    <t>Резервные фонды</t>
  </si>
  <si>
    <t>02</t>
  </si>
  <si>
    <t>Вооруженные Cилы Российской Федерации</t>
  </si>
  <si>
    <t>09</t>
  </si>
  <si>
    <t>10</t>
  </si>
  <si>
    <t>Воспроизводство минерально-сырьевой базы</t>
  </si>
  <si>
    <t>Водные ресурсы</t>
  </si>
  <si>
    <t>06</t>
  </si>
  <si>
    <t>08</t>
  </si>
  <si>
    <t>Другие вопросы в области национальной экономики</t>
  </si>
  <si>
    <t>11</t>
  </si>
  <si>
    <t>Жилищно-коммунальное хозяйство</t>
  </si>
  <si>
    <t xml:space="preserve"> 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</si>
  <si>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</si>
  <si>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</si>
  <si>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</si>
  <si>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Спорт и физическая культура</t>
  </si>
  <si>
    <t>Социальная политика</t>
  </si>
  <si>
    <t>Социальное обслуживание населения</t>
  </si>
  <si>
    <t xml:space="preserve"> Межбюджетные трансферты</t>
  </si>
  <si>
    <t>Финансовая помощь бюджетам других уровней</t>
  </si>
  <si>
    <t>Всего расходов</t>
  </si>
  <si>
    <t>00</t>
  </si>
  <si>
    <t>Жилищное  хозяйство</t>
  </si>
  <si>
    <t>Коммунальное хозяйство</t>
  </si>
  <si>
    <t>Фонд софинансированиясоциальных расходов</t>
  </si>
  <si>
    <t>Национальная безопасность и правоохранительная деятельность</t>
  </si>
  <si>
    <t>03</t>
  </si>
  <si>
    <t>Органы внутренних</t>
  </si>
  <si>
    <t>Другие вопросы в области образования</t>
  </si>
  <si>
    <t>Периодическая печать</t>
  </si>
  <si>
    <t>Обеспечение проведения выборов и референдумов</t>
  </si>
  <si>
    <t>Транспорт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</si>
  <si>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</si>
  <si>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</si>
  <si>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</si>
  <si>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Другие общегосударственые вопросы</t>
  </si>
  <si>
    <t>Судебная система</t>
  </si>
  <si>
    <t>Поправки</t>
  </si>
  <si>
    <t>С учётом поправок</t>
  </si>
  <si>
    <t>Другие вопросы в области культуры, кинематографии и средств массовой информации</t>
  </si>
  <si>
    <t>Органы внутренних дел</t>
  </si>
  <si>
    <t>Периодическая печать и издательства</t>
  </si>
  <si>
    <t>Органы юстиции</t>
  </si>
  <si>
    <t>Функционирование высшего должностного лица субъекта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</si>
  <si>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</si>
  <si>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</si>
  <si>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12</t>
  </si>
  <si>
    <t>Бюджетное финансирование</t>
  </si>
  <si>
    <t>Расходы за счёт средств от предпринимательской и иной приносящей доход деятнльности</t>
  </si>
  <si>
    <t>Всего</t>
  </si>
  <si>
    <t>Здравоохранение, физическая культура и спорт</t>
  </si>
  <si>
    <t>Стационарная медицинская помощь</t>
  </si>
  <si>
    <t>Амбулаторная помощь</t>
  </si>
  <si>
    <t>Скорая медицинская помощь</t>
  </si>
  <si>
    <t xml:space="preserve">Другие вопросы в области здравоохранения, физической культуры и спорта </t>
  </si>
  <si>
    <t>Дотации бюджетам субъектов Российской Федерации и муниципальных образований</t>
  </si>
  <si>
    <t xml:space="preserve">Субвенции бюджетам субъектов Российской Федерации и муниципальных образований </t>
  </si>
  <si>
    <t>Охрана семьи и детства</t>
  </si>
  <si>
    <t>Благоустройство</t>
  </si>
  <si>
    <t>Национальная оборона</t>
  </si>
  <si>
    <t>Мобилизация и вневойсковая подготовка</t>
  </si>
  <si>
    <t xml:space="preserve">                                               к решению  Ломовецкого</t>
  </si>
  <si>
    <t xml:space="preserve">                                                                              Приложение 5</t>
  </si>
  <si>
    <t xml:space="preserve">                             сельского  Совета народных депутатов </t>
  </si>
  <si>
    <t>Целевыя программа противодействия злоупотребления наркотиками</t>
  </si>
  <si>
    <t>13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</si>
  <si>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</si>
  <si>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Пенсии,пособия,выплачиваемые организациями сектора государственного управления</t>
  </si>
  <si>
    <t xml:space="preserve">Культура, кинематография </t>
  </si>
  <si>
    <t xml:space="preserve">Распределение расходов бюджета Ломовецкого сельского поселения на 2015 год по разделам и подразделам функциональной классификации </t>
  </si>
  <si>
    <t>2015 год</t>
  </si>
  <si>
    <t>Национальная экономика</t>
  </si>
  <si>
    <t>Дорожное хозяйство</t>
  </si>
  <si>
    <t xml:space="preserve">                                                        №119  от 05 декабря  2014 года</t>
  </si>
</sst>
</file>

<file path=xl/styles.xml><?xml version="1.0" encoding="utf-8"?>
<styleSheet xmlns="http://schemas.openxmlformats.org/spreadsheetml/2006/main">
  <numFmts count="1">
    <numFmt numFmtId="168" formatCode="#,##0.0"/>
  </numFmts>
  <fonts count="15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sz val="8"/>
      <name val="Arial"/>
      <charset val="204"/>
    </font>
    <font>
      <b/>
      <sz val="10"/>
      <name val="Arial"/>
      <family val="2"/>
    </font>
    <font>
      <b/>
      <sz val="11"/>
      <name val="Arial Cyr"/>
      <family val="2"/>
      <charset val="204"/>
    </font>
    <font>
      <b/>
      <sz val="10"/>
      <name val="Arial"/>
      <charset val="204"/>
    </font>
    <font>
      <sz val="11"/>
      <name val="Arial Cyr"/>
      <charset val="204"/>
    </font>
    <font>
      <sz val="11"/>
      <name val="Arial Cyr"/>
      <family val="2"/>
      <charset val="204"/>
    </font>
    <font>
      <sz val="10"/>
      <name val="Arial"/>
      <family val="2"/>
    </font>
    <font>
      <b/>
      <sz val="11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0" fontId="6" fillId="0" borderId="0" xfId="0" applyFont="1"/>
    <xf numFmtId="49" fontId="7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168" fontId="4" fillId="0" borderId="3" xfId="0" applyNumberFormat="1" applyFont="1" applyBorder="1"/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168" fontId="0" fillId="0" borderId="3" xfId="0" applyNumberFormat="1" applyBorder="1"/>
    <xf numFmtId="0" fontId="0" fillId="0" borderId="0" xfId="0" applyAlignment="1">
      <alignment horizontal="center"/>
    </xf>
    <xf numFmtId="0" fontId="1" fillId="0" borderId="0" xfId="0" applyFont="1"/>
    <xf numFmtId="49" fontId="10" fillId="0" borderId="2" xfId="1" applyNumberFormat="1" applyFont="1" applyFill="1" applyBorder="1" applyAlignment="1" applyProtection="1">
      <alignment horizontal="center" wrapText="1"/>
      <protection hidden="1"/>
    </xf>
    <xf numFmtId="168" fontId="6" fillId="0" borderId="3" xfId="0" applyNumberFormat="1" applyFont="1" applyBorder="1"/>
    <xf numFmtId="0" fontId="7" fillId="0" borderId="4" xfId="1" applyFont="1" applyFill="1" applyBorder="1" applyAlignment="1" applyProtection="1">
      <alignment wrapText="1"/>
      <protection hidden="1"/>
    </xf>
    <xf numFmtId="0" fontId="10" fillId="0" borderId="4" xfId="1" applyFont="1" applyFill="1" applyBorder="1" applyAlignment="1" applyProtection="1">
      <alignment wrapText="1"/>
      <protection hidden="1"/>
    </xf>
    <xf numFmtId="0" fontId="5" fillId="0" borderId="4" xfId="1" applyFont="1" applyFill="1" applyBorder="1" applyAlignment="1" applyProtection="1">
      <alignment wrapText="1"/>
      <protection hidden="1"/>
    </xf>
    <xf numFmtId="0" fontId="7" fillId="0" borderId="5" xfId="1" applyFont="1" applyFill="1" applyBorder="1" applyAlignment="1" applyProtection="1">
      <alignment horizontal="left" wrapText="1" indent="2"/>
      <protection hidden="1"/>
    </xf>
    <xf numFmtId="49" fontId="7" fillId="0" borderId="6" xfId="1" applyNumberFormat="1" applyFont="1" applyFill="1" applyBorder="1" applyAlignment="1" applyProtection="1">
      <alignment horizontal="center" wrapText="1"/>
      <protection hidden="1"/>
    </xf>
    <xf numFmtId="168" fontId="0" fillId="0" borderId="7" xfId="0" applyNumberFormat="1" applyBorder="1"/>
    <xf numFmtId="0" fontId="0" fillId="0" borderId="8" xfId="0" applyBorder="1"/>
    <xf numFmtId="168" fontId="0" fillId="0" borderId="1" xfId="0" applyNumberFormat="1" applyBorder="1"/>
    <xf numFmtId="0" fontId="0" fillId="0" borderId="1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168" fontId="0" fillId="0" borderId="9" xfId="0" applyNumberFormat="1" applyBorder="1"/>
    <xf numFmtId="168" fontId="0" fillId="0" borderId="0" xfId="0" applyNumberFormat="1" applyBorder="1"/>
    <xf numFmtId="168" fontId="6" fillId="0" borderId="9" xfId="0" applyNumberFormat="1" applyFont="1" applyBorder="1"/>
    <xf numFmtId="168" fontId="0" fillId="0" borderId="10" xfId="0" applyNumberFormat="1" applyBorder="1"/>
    <xf numFmtId="168" fontId="4" fillId="0" borderId="9" xfId="0" applyNumberFormat="1" applyFont="1" applyBorder="1"/>
    <xf numFmtId="0" fontId="0" fillId="0" borderId="11" xfId="0" applyBorder="1"/>
    <xf numFmtId="168" fontId="6" fillId="0" borderId="12" xfId="0" applyNumberFormat="1" applyFont="1" applyBorder="1"/>
    <xf numFmtId="168" fontId="6" fillId="0" borderId="13" xfId="0" applyNumberFormat="1" applyFont="1" applyBorder="1"/>
    <xf numFmtId="168" fontId="0" fillId="0" borderId="14" xfId="0" applyNumberFormat="1" applyBorder="1"/>
    <xf numFmtId="168" fontId="0" fillId="0" borderId="15" xfId="0" applyNumberFormat="1" applyBorder="1"/>
    <xf numFmtId="0" fontId="8" fillId="0" borderId="5" xfId="1" applyFont="1" applyFill="1" applyBorder="1" applyAlignment="1" applyProtection="1">
      <alignment wrapText="1"/>
      <protection hidden="1"/>
    </xf>
    <xf numFmtId="49" fontId="8" fillId="0" borderId="6" xfId="1" applyNumberFormat="1" applyFont="1" applyFill="1" applyBorder="1" applyAlignment="1" applyProtection="1">
      <alignment horizontal="center" wrapText="1"/>
      <protection hidden="1"/>
    </xf>
    <xf numFmtId="0" fontId="0" fillId="0" borderId="16" xfId="0" applyBorder="1"/>
    <xf numFmtId="0" fontId="8" fillId="0" borderId="1" xfId="1" applyFont="1" applyFill="1" applyBorder="1" applyAlignment="1" applyProtection="1">
      <alignment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168" fontId="4" fillId="0" borderId="1" xfId="0" applyNumberFormat="1" applyFont="1" applyBorder="1"/>
    <xf numFmtId="168" fontId="6" fillId="0" borderId="1" xfId="0" applyNumberFormat="1" applyFont="1" applyBorder="1"/>
    <xf numFmtId="49" fontId="7" fillId="0" borderId="14" xfId="1" applyNumberFormat="1" applyFont="1" applyFill="1" applyBorder="1" applyAlignment="1" applyProtection="1">
      <alignment horizontal="center" wrapText="1"/>
      <protection hidden="1"/>
    </xf>
    <xf numFmtId="168" fontId="11" fillId="0" borderId="17" xfId="0" applyNumberFormat="1" applyFont="1" applyBorder="1"/>
    <xf numFmtId="168" fontId="0" fillId="0" borderId="17" xfId="0" applyNumberFormat="1" applyBorder="1"/>
    <xf numFmtId="168" fontId="0" fillId="0" borderId="18" xfId="0" applyNumberFormat="1" applyBorder="1"/>
    <xf numFmtId="168" fontId="9" fillId="0" borderId="17" xfId="0" applyNumberFormat="1" applyFont="1" applyBorder="1"/>
    <xf numFmtId="0" fontId="6" fillId="0" borderId="8" xfId="0" applyFont="1" applyBorder="1"/>
    <xf numFmtId="168" fontId="11" fillId="0" borderId="1" xfId="0" applyNumberFormat="1" applyFont="1" applyBorder="1"/>
    <xf numFmtId="0" fontId="7" fillId="0" borderId="1" xfId="1" applyFont="1" applyFill="1" applyBorder="1" applyAlignment="1" applyProtection="1">
      <alignment wrapText="1"/>
      <protection hidden="1"/>
    </xf>
    <xf numFmtId="0" fontId="5" fillId="0" borderId="1" xfId="1" applyFont="1" applyFill="1" applyBorder="1" applyAlignment="1" applyProtection="1">
      <alignment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0" fontId="7" fillId="0" borderId="19" xfId="1" applyFont="1" applyFill="1" applyBorder="1" applyAlignment="1" applyProtection="1">
      <alignment wrapText="1"/>
      <protection hidden="1"/>
    </xf>
    <xf numFmtId="49" fontId="7" fillId="0" borderId="20" xfId="1" applyNumberFormat="1" applyFont="1" applyFill="1" applyBorder="1" applyAlignment="1" applyProtection="1">
      <alignment horizontal="center" wrapText="1"/>
      <protection hidden="1"/>
    </xf>
    <xf numFmtId="49" fontId="7" fillId="0" borderId="21" xfId="1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Alignment="1">
      <alignment horizontal="center" wrapText="1"/>
    </xf>
    <xf numFmtId="168" fontId="0" fillId="0" borderId="22" xfId="0" applyNumberFormat="1" applyBorder="1"/>
    <xf numFmtId="0" fontId="7" fillId="0" borderId="5" xfId="1" applyFont="1" applyFill="1" applyBorder="1" applyAlignment="1" applyProtection="1">
      <alignment wrapText="1"/>
      <protection hidden="1"/>
    </xf>
    <xf numFmtId="168" fontId="0" fillId="0" borderId="6" xfId="0" applyNumberFormat="1" applyBorder="1"/>
    <xf numFmtId="168" fontId="6" fillId="0" borderId="6" xfId="0" applyNumberFormat="1" applyFont="1" applyBorder="1"/>
    <xf numFmtId="168" fontId="0" fillId="0" borderId="20" xfId="0" applyNumberFormat="1" applyBorder="1"/>
    <xf numFmtId="168" fontId="6" fillId="0" borderId="20" xfId="0" applyNumberFormat="1" applyFont="1" applyBorder="1"/>
    <xf numFmtId="0" fontId="7" fillId="0" borderId="19" xfId="1" applyFont="1" applyFill="1" applyBorder="1" applyAlignment="1" applyProtection="1">
      <alignment horizontal="left" wrapText="1" indent="2"/>
      <protection hidden="1"/>
    </xf>
    <xf numFmtId="0" fontId="7" fillId="0" borderId="4" xfId="1" applyFont="1" applyFill="1" applyBorder="1" applyAlignment="1" applyProtection="1">
      <alignment horizontal="left" wrapText="1" indent="2"/>
      <protection hidden="1"/>
    </xf>
    <xf numFmtId="0" fontId="6" fillId="0" borderId="1" xfId="0" applyFont="1" applyBorder="1"/>
    <xf numFmtId="0" fontId="7" fillId="0" borderId="1" xfId="1" applyFont="1" applyFill="1" applyBorder="1" applyAlignment="1" applyProtection="1">
      <alignment horizontal="justify" wrapText="1"/>
      <protection hidden="1"/>
    </xf>
    <xf numFmtId="49" fontId="6" fillId="0" borderId="1" xfId="0" applyNumberFormat="1" applyFont="1" applyBorder="1"/>
    <xf numFmtId="49" fontId="1" fillId="0" borderId="1" xfId="0" applyNumberFormat="1" applyFont="1" applyBorder="1"/>
    <xf numFmtId="49" fontId="12" fillId="0" borderId="1" xfId="0" applyNumberFormat="1" applyFont="1" applyBorder="1"/>
    <xf numFmtId="0" fontId="10" fillId="0" borderId="1" xfId="1" applyFont="1" applyFill="1" applyBorder="1" applyAlignment="1" applyProtection="1">
      <alignment wrapText="1"/>
      <protection hidden="1"/>
    </xf>
    <xf numFmtId="49" fontId="10" fillId="0" borderId="1" xfId="1" applyNumberFormat="1" applyFont="1" applyFill="1" applyBorder="1" applyAlignment="1" applyProtection="1">
      <alignment horizontal="center" wrapText="1"/>
      <protection hidden="1"/>
    </xf>
    <xf numFmtId="168" fontId="0" fillId="0" borderId="0" xfId="0" applyNumberFormat="1"/>
    <xf numFmtId="0" fontId="6" fillId="0" borderId="2" xfId="0" applyFont="1" applyBorder="1"/>
    <xf numFmtId="2" fontId="6" fillId="0" borderId="1" xfId="0" applyNumberFormat="1" applyFont="1" applyBorder="1"/>
    <xf numFmtId="2" fontId="0" fillId="0" borderId="1" xfId="0" applyNumberFormat="1" applyBorder="1"/>
    <xf numFmtId="2" fontId="4" fillId="0" borderId="1" xfId="0" applyNumberFormat="1" applyFont="1" applyBorder="1"/>
    <xf numFmtId="2" fontId="9" fillId="0" borderId="1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7" fillId="0" borderId="23" xfId="1" applyFont="1" applyFill="1" applyBorder="1" applyAlignment="1" applyProtection="1">
      <alignment horizontal="left" wrapText="1" indent="2"/>
      <protection hidden="1"/>
    </xf>
    <xf numFmtId="168" fontId="6" fillId="0" borderId="14" xfId="0" applyNumberFormat="1" applyFont="1" applyBorder="1"/>
    <xf numFmtId="168" fontId="14" fillId="0" borderId="1" xfId="0" applyNumberFormat="1" applyFont="1" applyBorder="1"/>
    <xf numFmtId="168" fontId="14" fillId="0" borderId="2" xfId="0" applyNumberFormat="1" applyFont="1" applyBorder="1"/>
    <xf numFmtId="2" fontId="14" fillId="0" borderId="1" xfId="0" applyNumberFormat="1" applyFont="1" applyBorder="1"/>
    <xf numFmtId="168" fontId="14" fillId="0" borderId="24" xfId="0" applyNumberFormat="1" applyFont="1" applyBorder="1"/>
    <xf numFmtId="2" fontId="14" fillId="0" borderId="2" xfId="0" applyNumberFormat="1" applyFont="1" applyBorder="1"/>
    <xf numFmtId="4" fontId="14" fillId="0" borderId="2" xfId="0" applyNumberFormat="1" applyFont="1" applyBorder="1"/>
    <xf numFmtId="168" fontId="14" fillId="0" borderId="20" xfId="0" applyNumberFormat="1" applyFont="1" applyBorder="1"/>
    <xf numFmtId="2" fontId="1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168" fontId="1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Border="1" applyAlignment="1" applyProtection="1">
      <alignment horizontal="center" vertical="center" wrapText="1"/>
      <protection hidden="1"/>
    </xf>
    <xf numFmtId="0" fontId="5" fillId="0" borderId="26" xfId="1" applyFont="1" applyFill="1" applyBorder="1" applyAlignment="1" applyProtection="1">
      <alignment horizontal="center" vertical="center" wrapText="1"/>
      <protection hidden="1"/>
    </xf>
  </cellXfs>
  <cellStyles count="2">
    <cellStyle name="Normal_для Игоря копия с внесенными уведомлениями напрямую без экономической классификации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78"/>
  <sheetViews>
    <sheetView showZeros="0" tabSelected="1" zoomScale="80" zoomScaleNormal="80" workbookViewId="0">
      <selection activeCell="M12" sqref="M12"/>
    </sheetView>
  </sheetViews>
  <sheetFormatPr defaultRowHeight="12.75"/>
  <cols>
    <col min="1" max="1" width="59.5703125" customWidth="1"/>
    <col min="2" max="2" width="5.7109375" customWidth="1"/>
    <col min="3" max="3" width="5.5703125" customWidth="1"/>
    <col min="4" max="4" width="11.140625" customWidth="1"/>
    <col min="5" max="6" width="10.42578125" hidden="1" customWidth="1"/>
    <col min="7" max="7" width="7.140625" customWidth="1"/>
    <col min="8" max="8" width="10.7109375" customWidth="1"/>
    <col min="9" max="9" width="0.140625" customWidth="1"/>
    <col min="10" max="10" width="0.28515625" hidden="1" customWidth="1"/>
    <col min="11" max="11" width="9.42578125" hidden="1" customWidth="1"/>
  </cols>
  <sheetData>
    <row r="1" spans="1:11">
      <c r="A1" s="97" t="s">
        <v>72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7" t="s">
        <v>71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>
      <c r="A3" s="97" t="s">
        <v>73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>
      <c r="A4" s="87" t="s">
        <v>83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idden="1">
      <c r="B5" s="7"/>
      <c r="C5" s="7"/>
      <c r="D5" s="7"/>
      <c r="E5" s="7"/>
      <c r="F5" s="7"/>
      <c r="G5" s="7"/>
    </row>
    <row r="6" spans="1:11" ht="31.5" customHeight="1">
      <c r="A6" s="98" t="s">
        <v>79</v>
      </c>
      <c r="B6" s="98"/>
      <c r="C6" s="98"/>
      <c r="D6" s="98"/>
      <c r="E6" s="98"/>
      <c r="F6" s="98"/>
      <c r="G6" s="98"/>
      <c r="H6" s="98"/>
    </row>
    <row r="7" spans="1:11" ht="31.5" hidden="1" customHeight="1">
      <c r="A7" s="52"/>
      <c r="B7" s="52"/>
      <c r="C7" s="52"/>
      <c r="D7" s="52"/>
      <c r="E7" s="52"/>
      <c r="F7" s="52"/>
      <c r="G7" s="52"/>
      <c r="H7" s="52"/>
    </row>
    <row r="8" spans="1:11" ht="12.75" customHeight="1" thickBot="1">
      <c r="A8" s="101" t="s">
        <v>1</v>
      </c>
      <c r="B8" s="99" t="s">
        <v>2</v>
      </c>
      <c r="C8" s="99" t="s">
        <v>3</v>
      </c>
      <c r="D8" s="86" t="s">
        <v>80</v>
      </c>
      <c r="E8" s="87"/>
      <c r="F8" s="87"/>
      <c r="G8" s="86"/>
      <c r="H8" s="86"/>
      <c r="I8" s="86"/>
      <c r="J8" s="86"/>
      <c r="K8" s="86"/>
    </row>
    <row r="9" spans="1:11" ht="13.5" hidden="1" customHeight="1" thickBot="1">
      <c r="A9" s="102"/>
      <c r="B9" s="100"/>
      <c r="C9" s="100"/>
      <c r="D9" s="21" t="s">
        <v>0</v>
      </c>
      <c r="E9" s="21"/>
      <c r="F9" s="21"/>
      <c r="G9" s="21"/>
    </row>
    <row r="10" spans="1:11" ht="13.5" customHeight="1">
      <c r="A10" s="102"/>
      <c r="B10" s="99"/>
      <c r="C10" s="99"/>
      <c r="D10" s="88" t="s">
        <v>57</v>
      </c>
      <c r="E10" s="92" t="s">
        <v>47</v>
      </c>
      <c r="F10" s="94" t="s">
        <v>48</v>
      </c>
      <c r="G10" s="89" t="s">
        <v>58</v>
      </c>
      <c r="H10" s="91" t="s">
        <v>59</v>
      </c>
      <c r="I10" s="88"/>
      <c r="J10" s="89"/>
      <c r="K10" s="91"/>
    </row>
    <row r="11" spans="1:11" ht="15" customHeight="1">
      <c r="A11" s="102"/>
      <c r="B11" s="99"/>
      <c r="C11" s="99"/>
      <c r="D11" s="88"/>
      <c r="E11" s="93"/>
      <c r="F11" s="95"/>
      <c r="G11" s="90"/>
      <c r="H11" s="91"/>
      <c r="I11" s="88"/>
      <c r="J11" s="90"/>
      <c r="K11" s="91"/>
    </row>
    <row r="12" spans="1:11" ht="120" customHeight="1" thickBot="1">
      <c r="A12" s="103"/>
      <c r="B12" s="99"/>
      <c r="C12" s="99"/>
      <c r="D12" s="88"/>
      <c r="E12" s="93"/>
      <c r="F12" s="96"/>
      <c r="G12" s="90"/>
      <c r="H12" s="91"/>
      <c r="I12" s="88"/>
      <c r="J12" s="90"/>
      <c r="K12" s="91"/>
    </row>
    <row r="13" spans="1:11" s="1" customFormat="1" ht="25.5" customHeight="1" thickBot="1">
      <c r="A13" s="47" t="s">
        <v>4</v>
      </c>
      <c r="B13" s="3" t="s">
        <v>5</v>
      </c>
      <c r="C13" s="69">
        <v>0</v>
      </c>
      <c r="D13" s="70">
        <f>D16+D20+D21+D23+D24</f>
        <v>417.9</v>
      </c>
      <c r="E13" s="38">
        <f>E15+E16+E18+E21+E24+E19+E17+E14</f>
        <v>0</v>
      </c>
      <c r="F13" s="38">
        <f>F15+F16+F18+F21+F24+F19+F17+F14</f>
        <v>154</v>
      </c>
      <c r="G13" s="70"/>
      <c r="H13" s="70">
        <f>H16+H20+H21+H23+H24</f>
        <v>417.9</v>
      </c>
      <c r="I13" s="70"/>
      <c r="J13" s="70"/>
      <c r="K13" s="70">
        <f>I13+J13</f>
        <v>0</v>
      </c>
    </row>
    <row r="14" spans="1:11" s="1" customFormat="1" ht="31.5" hidden="1" customHeight="1" thickBot="1">
      <c r="A14" s="62" t="s">
        <v>53</v>
      </c>
      <c r="B14" s="48" t="s">
        <v>5</v>
      </c>
      <c r="C14" s="63" t="s">
        <v>10</v>
      </c>
      <c r="D14" s="38"/>
      <c r="E14" s="29"/>
      <c r="F14" s="28"/>
      <c r="G14" s="38"/>
      <c r="H14" s="38">
        <f t="shared" ref="H14:H19" si="0">D14+G14</f>
        <v>0</v>
      </c>
      <c r="I14" s="61"/>
      <c r="J14" s="61"/>
      <c r="K14" s="38">
        <f>I14+J14</f>
        <v>0</v>
      </c>
    </row>
    <row r="15" spans="1:11" s="1" customFormat="1" ht="45" hidden="1" customHeight="1" thickBot="1">
      <c r="A15" s="62" t="s">
        <v>54</v>
      </c>
      <c r="B15" s="36" t="s">
        <v>5</v>
      </c>
      <c r="C15" s="64" t="s">
        <v>36</v>
      </c>
      <c r="D15" s="45"/>
      <c r="E15" s="40"/>
      <c r="F15" s="28">
        <f t="shared" ref="F15:F21" si="1">D15+E15</f>
        <v>0</v>
      </c>
      <c r="G15" s="38"/>
      <c r="H15" s="38">
        <f t="shared" si="0"/>
        <v>0</v>
      </c>
      <c r="I15" s="61"/>
      <c r="J15" s="61"/>
      <c r="K15" s="38">
        <f>I15+J15</f>
        <v>0</v>
      </c>
    </row>
    <row r="16" spans="1:11" ht="36.75" customHeight="1" thickBot="1">
      <c r="A16" s="62" t="s">
        <v>53</v>
      </c>
      <c r="B16" s="2" t="s">
        <v>5</v>
      </c>
      <c r="C16" s="2" t="s">
        <v>10</v>
      </c>
      <c r="D16" s="70">
        <v>152</v>
      </c>
      <c r="E16" s="41"/>
      <c r="F16" s="28">
        <f t="shared" si="1"/>
        <v>152</v>
      </c>
      <c r="G16" s="70"/>
      <c r="H16" s="70">
        <v>152</v>
      </c>
      <c r="I16" s="71"/>
      <c r="J16" s="71"/>
      <c r="K16" s="70">
        <f>I16+J16</f>
        <v>0</v>
      </c>
    </row>
    <row r="17" spans="1:11" ht="18" hidden="1" customHeight="1" thickBot="1">
      <c r="A17" s="49" t="s">
        <v>46</v>
      </c>
      <c r="B17" s="50" t="s">
        <v>5</v>
      </c>
      <c r="C17" s="51" t="s">
        <v>7</v>
      </c>
      <c r="D17" s="57"/>
      <c r="E17" s="41"/>
      <c r="F17" s="28">
        <f t="shared" si="1"/>
        <v>0</v>
      </c>
      <c r="G17" s="58"/>
      <c r="H17" s="58">
        <f t="shared" si="0"/>
        <v>0</v>
      </c>
    </row>
    <row r="18" spans="1:11" ht="42.75" hidden="1" customHeight="1" thickBot="1">
      <c r="A18" s="62" t="s">
        <v>55</v>
      </c>
      <c r="B18" s="2" t="s">
        <v>5</v>
      </c>
      <c r="C18" s="2" t="s">
        <v>16</v>
      </c>
      <c r="D18" s="18"/>
      <c r="E18" s="41"/>
      <c r="F18" s="28">
        <f t="shared" si="1"/>
        <v>0</v>
      </c>
      <c r="G18" s="38"/>
      <c r="H18" s="38">
        <f t="shared" si="0"/>
        <v>0</v>
      </c>
      <c r="I18" s="19"/>
      <c r="J18" s="19"/>
      <c r="K18" s="38">
        <f>I18+J18</f>
        <v>0</v>
      </c>
    </row>
    <row r="19" spans="1:11" ht="16.5" hidden="1" customHeight="1" thickBot="1">
      <c r="A19" s="49" t="s">
        <v>40</v>
      </c>
      <c r="B19" s="50" t="s">
        <v>5</v>
      </c>
      <c r="C19" s="51" t="s">
        <v>8</v>
      </c>
      <c r="D19" s="57"/>
      <c r="E19" s="41"/>
      <c r="F19" s="28">
        <f t="shared" si="1"/>
        <v>0</v>
      </c>
      <c r="G19" s="58"/>
      <c r="H19" s="58">
        <f t="shared" si="0"/>
        <v>0</v>
      </c>
    </row>
    <row r="20" spans="1:11" ht="64.5" customHeight="1" thickBot="1">
      <c r="A20" s="62" t="s">
        <v>76</v>
      </c>
      <c r="B20" s="50" t="s">
        <v>5</v>
      </c>
      <c r="C20" s="51" t="s">
        <v>6</v>
      </c>
      <c r="D20" s="79">
        <v>262.89999999999998</v>
      </c>
      <c r="E20" s="41"/>
      <c r="F20" s="28"/>
      <c r="G20" s="84"/>
      <c r="H20" s="79">
        <v>262.89999999999998</v>
      </c>
    </row>
    <row r="21" spans="1:11" ht="18" customHeight="1" thickBot="1">
      <c r="A21" s="62" t="s">
        <v>9</v>
      </c>
      <c r="B21" s="2" t="s">
        <v>5</v>
      </c>
      <c r="C21" s="2" t="s">
        <v>19</v>
      </c>
      <c r="D21" s="80">
        <v>1</v>
      </c>
      <c r="E21" s="41"/>
      <c r="F21" s="28">
        <f t="shared" si="1"/>
        <v>1</v>
      </c>
      <c r="G21" s="70"/>
      <c r="H21" s="70">
        <v>1</v>
      </c>
      <c r="I21" s="71"/>
      <c r="J21" s="71"/>
      <c r="K21" s="70">
        <f>I21+J21</f>
        <v>0</v>
      </c>
    </row>
    <row r="22" spans="1:11" ht="15" hidden="1" thickBot="1">
      <c r="A22" s="59" t="s">
        <v>11</v>
      </c>
      <c r="B22" s="50" t="s">
        <v>10</v>
      </c>
      <c r="C22" s="50" t="s">
        <v>5</v>
      </c>
      <c r="D22" s="31">
        <v>0</v>
      </c>
      <c r="E22" s="23"/>
      <c r="F22" s="23"/>
      <c r="G22" s="23"/>
    </row>
    <row r="23" spans="1:11" ht="31.5" customHeight="1" thickBot="1">
      <c r="A23" s="76" t="s">
        <v>74</v>
      </c>
      <c r="B23" s="50" t="s">
        <v>5</v>
      </c>
      <c r="C23" s="50" t="s">
        <v>75</v>
      </c>
      <c r="D23" s="83">
        <v>1</v>
      </c>
      <c r="E23" s="23"/>
      <c r="F23" s="23"/>
      <c r="G23" s="81"/>
      <c r="H23" s="82">
        <v>1</v>
      </c>
    </row>
    <row r="24" spans="1:11" ht="18" customHeight="1" thickBot="1">
      <c r="A24" s="62" t="s">
        <v>45</v>
      </c>
      <c r="B24" s="2" t="s">
        <v>5</v>
      </c>
      <c r="C24" s="2" t="s">
        <v>75</v>
      </c>
      <c r="D24" s="80">
        <v>1</v>
      </c>
      <c r="E24" s="41"/>
      <c r="F24" s="28">
        <f>D24+E24</f>
        <v>1</v>
      </c>
      <c r="G24" s="80"/>
      <c r="H24" s="80">
        <v>1</v>
      </c>
      <c r="I24" s="71"/>
      <c r="J24" s="71"/>
      <c r="K24" s="70">
        <f>I24+J24</f>
        <v>0</v>
      </c>
    </row>
    <row r="25" spans="1:11" s="1" customFormat="1" ht="30.75" hidden="1" thickBot="1">
      <c r="A25" s="12" t="s">
        <v>35</v>
      </c>
      <c r="B25" s="9" t="s">
        <v>36</v>
      </c>
      <c r="C25" s="9"/>
      <c r="D25" s="10">
        <f>D26</f>
        <v>0</v>
      </c>
      <c r="E25" s="24"/>
      <c r="F25" s="24"/>
      <c r="G25" s="24"/>
      <c r="H25" s="44"/>
    </row>
    <row r="26" spans="1:11" ht="14.25" hidden="1">
      <c r="A26" s="11" t="s">
        <v>37</v>
      </c>
      <c r="B26" s="5" t="s">
        <v>36</v>
      </c>
      <c r="C26" s="5" t="s">
        <v>10</v>
      </c>
      <c r="D26" s="31"/>
      <c r="E26" s="22"/>
      <c r="F26" s="22"/>
      <c r="G26" s="22"/>
      <c r="H26" s="27"/>
    </row>
    <row r="27" spans="1:11" ht="30" hidden="1">
      <c r="A27" s="12" t="s">
        <v>35</v>
      </c>
      <c r="B27" s="5" t="s">
        <v>36</v>
      </c>
      <c r="C27" s="39" t="s">
        <v>31</v>
      </c>
      <c r="D27" s="18">
        <f>D28+D30</f>
        <v>0</v>
      </c>
      <c r="E27" s="42">
        <f>E28+E30</f>
        <v>0</v>
      </c>
      <c r="F27" s="30">
        <f>F28+F30</f>
        <v>0</v>
      </c>
      <c r="G27" s="18"/>
      <c r="H27" s="38">
        <f>D27+G27</f>
        <v>0</v>
      </c>
    </row>
    <row r="28" spans="1:11" ht="15" hidden="1" thickBot="1">
      <c r="A28" s="11" t="s">
        <v>50</v>
      </c>
      <c r="B28" s="5" t="s">
        <v>36</v>
      </c>
      <c r="C28" s="39" t="s">
        <v>10</v>
      </c>
      <c r="D28" s="18"/>
      <c r="E28" s="41"/>
      <c r="F28" s="30">
        <f>D28+E28</f>
        <v>0</v>
      </c>
      <c r="G28" s="18"/>
      <c r="H28" s="38">
        <f>D28+G28</f>
        <v>0</v>
      </c>
    </row>
    <row r="29" spans="1:11" ht="14.25" hidden="1">
      <c r="A29" s="11"/>
      <c r="B29" s="5"/>
      <c r="C29" s="5"/>
      <c r="D29" s="6"/>
      <c r="E29" s="22"/>
      <c r="F29" s="22"/>
      <c r="G29" s="22"/>
      <c r="H29" s="20"/>
    </row>
    <row r="30" spans="1:11" ht="14.25" hidden="1">
      <c r="A30" s="49" t="s">
        <v>52</v>
      </c>
      <c r="B30" s="50" t="s">
        <v>36</v>
      </c>
      <c r="C30" s="50" t="s">
        <v>6</v>
      </c>
      <c r="D30" s="31"/>
      <c r="E30" s="22"/>
      <c r="F30" s="30">
        <f>D30+E30</f>
        <v>0</v>
      </c>
      <c r="G30" s="23"/>
      <c r="H30" s="20"/>
    </row>
    <row r="31" spans="1:11" ht="15">
      <c r="A31" s="47" t="s">
        <v>69</v>
      </c>
      <c r="B31" s="48" t="s">
        <v>10</v>
      </c>
      <c r="C31" s="65" t="s">
        <v>31</v>
      </c>
      <c r="D31" s="72">
        <v>25.5</v>
      </c>
      <c r="E31" s="37" t="e">
        <f>#REF!+E36+E35+E38+E37</f>
        <v>#REF!</v>
      </c>
      <c r="F31" s="37" t="e">
        <f>#REF!+F36+F35+F38+F37</f>
        <v>#REF!</v>
      </c>
      <c r="G31" s="72"/>
      <c r="H31" s="70">
        <v>25.5</v>
      </c>
      <c r="I31" s="72"/>
      <c r="J31" s="72"/>
      <c r="K31" s="70">
        <f>I31+J31</f>
        <v>0</v>
      </c>
    </row>
    <row r="32" spans="1:11" ht="14.25" hidden="1" customHeight="1">
      <c r="A32" s="59" t="s">
        <v>14</v>
      </c>
      <c r="B32" s="50" t="s">
        <v>6</v>
      </c>
      <c r="C32" s="50" t="s">
        <v>6</v>
      </c>
      <c r="D32" s="31">
        <v>0</v>
      </c>
      <c r="E32" s="23"/>
      <c r="F32" s="23"/>
      <c r="G32" s="23"/>
    </row>
    <row r="33" spans="1:11" ht="14.25" customHeight="1">
      <c r="A33" s="76" t="s">
        <v>70</v>
      </c>
      <c r="B33" s="50" t="s">
        <v>10</v>
      </c>
      <c r="C33" s="50" t="s">
        <v>36</v>
      </c>
      <c r="D33" s="18">
        <v>25.5</v>
      </c>
      <c r="E33" s="23"/>
      <c r="F33" s="23"/>
      <c r="G33" s="18"/>
      <c r="H33" s="19">
        <v>25.5</v>
      </c>
    </row>
    <row r="34" spans="1:11" ht="14.25" hidden="1">
      <c r="A34" s="60" t="s">
        <v>15</v>
      </c>
      <c r="B34" s="5" t="s">
        <v>6</v>
      </c>
      <c r="C34" s="5" t="s">
        <v>16</v>
      </c>
      <c r="D34" s="31">
        <v>0</v>
      </c>
      <c r="E34" s="23"/>
      <c r="F34" s="23"/>
      <c r="G34" s="23"/>
    </row>
    <row r="35" spans="1:11" ht="14.25" hidden="1">
      <c r="A35" s="14" t="s">
        <v>41</v>
      </c>
      <c r="B35" s="15" t="s">
        <v>6</v>
      </c>
      <c r="C35" s="15" t="s">
        <v>17</v>
      </c>
      <c r="D35" s="18"/>
      <c r="E35" s="18"/>
      <c r="F35" s="18"/>
      <c r="G35" s="18"/>
      <c r="H35" s="19"/>
    </row>
    <row r="36" spans="1:11" ht="17.25" hidden="1" customHeight="1" thickBot="1">
      <c r="A36" s="32" t="s">
        <v>18</v>
      </c>
      <c r="B36" s="33" t="s">
        <v>6</v>
      </c>
      <c r="C36" s="33" t="s">
        <v>19</v>
      </c>
      <c r="D36" s="31"/>
      <c r="E36" s="22"/>
      <c r="F36" s="25"/>
      <c r="G36" s="22"/>
      <c r="H36" s="34"/>
    </row>
    <row r="37" spans="1:11" ht="19.5" hidden="1" customHeight="1" thickBot="1">
      <c r="A37" s="35" t="s">
        <v>41</v>
      </c>
      <c r="B37" s="36" t="s">
        <v>6</v>
      </c>
      <c r="C37" s="36" t="s">
        <v>17</v>
      </c>
      <c r="D37" s="18"/>
      <c r="E37" s="22"/>
      <c r="F37" s="23"/>
      <c r="G37" s="18"/>
      <c r="H37" s="38">
        <f>D37+G37</f>
        <v>0</v>
      </c>
      <c r="I37" s="19"/>
      <c r="J37" s="19"/>
      <c r="K37" s="38">
        <f>I37+J37</f>
        <v>0</v>
      </c>
    </row>
    <row r="38" spans="1:11" ht="17.25" hidden="1" customHeight="1">
      <c r="A38" s="35" t="s">
        <v>18</v>
      </c>
      <c r="B38" s="36" t="s">
        <v>6</v>
      </c>
      <c r="C38" s="36" t="s">
        <v>56</v>
      </c>
      <c r="D38" s="18"/>
      <c r="E38" s="22"/>
      <c r="F38" s="28">
        <f>D38+E38</f>
        <v>0</v>
      </c>
      <c r="G38" s="38"/>
      <c r="H38" s="38">
        <f>D38+G38</f>
        <v>0</v>
      </c>
      <c r="I38" s="19"/>
      <c r="J38" s="19"/>
      <c r="K38" s="38">
        <f>I38+J38</f>
        <v>0</v>
      </c>
    </row>
    <row r="39" spans="1:11" ht="17.25" customHeight="1">
      <c r="A39" s="66" t="s">
        <v>81</v>
      </c>
      <c r="B39" s="36" t="s">
        <v>6</v>
      </c>
      <c r="C39" s="36" t="s">
        <v>31</v>
      </c>
      <c r="D39" s="78">
        <v>421.8</v>
      </c>
      <c r="E39" s="23"/>
      <c r="F39" s="77"/>
      <c r="G39" s="38"/>
      <c r="H39" s="38">
        <v>421.8</v>
      </c>
      <c r="I39" s="19"/>
      <c r="J39" s="19"/>
      <c r="K39" s="38"/>
    </row>
    <row r="40" spans="1:11" ht="17.25" customHeight="1">
      <c r="A40" s="35" t="s">
        <v>82</v>
      </c>
      <c r="B40" s="36" t="s">
        <v>6</v>
      </c>
      <c r="C40" s="36" t="s">
        <v>12</v>
      </c>
      <c r="D40" s="18">
        <v>421.8</v>
      </c>
      <c r="E40" s="23"/>
      <c r="F40" s="77"/>
      <c r="G40" s="38"/>
      <c r="H40" s="45">
        <v>421.8</v>
      </c>
      <c r="I40" s="19"/>
      <c r="J40" s="19"/>
      <c r="K40" s="38"/>
    </row>
    <row r="41" spans="1:11" ht="15.75" thickBot="1">
      <c r="A41" s="47" t="s">
        <v>20</v>
      </c>
      <c r="B41" s="48" t="s">
        <v>7</v>
      </c>
      <c r="C41" s="48" t="s">
        <v>31</v>
      </c>
      <c r="D41" s="72">
        <v>48</v>
      </c>
      <c r="E41" s="37">
        <f>E42+E43+E46</f>
        <v>0</v>
      </c>
      <c r="F41" s="37">
        <f>F42+F43+F46</f>
        <v>0</v>
      </c>
      <c r="G41" s="72"/>
      <c r="H41" s="70">
        <v>48</v>
      </c>
      <c r="I41" s="72"/>
      <c r="J41" s="72">
        <f>J42+J43+J46</f>
        <v>0</v>
      </c>
      <c r="K41" s="70">
        <f>I41+J41</f>
        <v>0</v>
      </c>
    </row>
    <row r="42" spans="1:11" ht="15" hidden="1" thickBot="1">
      <c r="A42" s="46" t="s">
        <v>32</v>
      </c>
      <c r="B42" s="2" t="s">
        <v>7</v>
      </c>
      <c r="C42" s="2" t="s">
        <v>5</v>
      </c>
      <c r="D42" s="71"/>
      <c r="E42" s="41"/>
      <c r="F42" s="28">
        <f>D42+E42</f>
        <v>0</v>
      </c>
      <c r="G42" s="70"/>
      <c r="H42" s="70"/>
      <c r="I42" s="71"/>
      <c r="J42" s="71"/>
      <c r="K42" s="70">
        <f>I42+J42</f>
        <v>0</v>
      </c>
    </row>
    <row r="43" spans="1:11" s="8" customFormat="1" ht="15" customHeight="1" thickBot="1">
      <c r="A43" s="35" t="s">
        <v>33</v>
      </c>
      <c r="B43" s="36" t="s">
        <v>7</v>
      </c>
      <c r="C43" s="36" t="s">
        <v>10</v>
      </c>
      <c r="D43" s="73"/>
      <c r="E43" s="43"/>
      <c r="F43" s="28">
        <f>D43+E43</f>
        <v>0</v>
      </c>
      <c r="G43" s="70"/>
      <c r="H43" s="70"/>
      <c r="I43" s="74"/>
      <c r="J43" s="74"/>
      <c r="K43" s="70">
        <f>I43+J43</f>
        <v>0</v>
      </c>
    </row>
    <row r="44" spans="1:11" ht="26.25" hidden="1" customHeight="1" thickBot="1">
      <c r="A44" s="11" t="s">
        <v>18</v>
      </c>
      <c r="B44" s="5" t="s">
        <v>7</v>
      </c>
      <c r="C44" s="5" t="s">
        <v>6</v>
      </c>
      <c r="D44" s="6"/>
      <c r="E44" s="22"/>
      <c r="F44" s="22"/>
      <c r="G44" s="22"/>
      <c r="H44" s="17"/>
    </row>
    <row r="45" spans="1:11" ht="12.75" hidden="1" customHeight="1" thickBot="1">
      <c r="A45" s="54" t="s">
        <v>34</v>
      </c>
      <c r="B45" s="15" t="s">
        <v>7</v>
      </c>
      <c r="C45" s="15" t="s">
        <v>6</v>
      </c>
      <c r="D45" s="16"/>
      <c r="E45" s="22"/>
      <c r="F45" s="25"/>
      <c r="G45" s="22"/>
      <c r="H45" s="27"/>
    </row>
    <row r="46" spans="1:11" ht="12.75" customHeight="1">
      <c r="A46" s="46" t="s">
        <v>68</v>
      </c>
      <c r="B46" s="2" t="s">
        <v>7</v>
      </c>
      <c r="C46" s="2" t="s">
        <v>36</v>
      </c>
      <c r="D46" s="80">
        <v>48</v>
      </c>
      <c r="E46" s="23"/>
      <c r="F46" s="23"/>
      <c r="G46" s="71"/>
      <c r="H46" s="70">
        <v>48</v>
      </c>
      <c r="I46" s="71"/>
      <c r="J46" s="71"/>
      <c r="K46" s="70">
        <f>I46+J46</f>
        <v>0</v>
      </c>
    </row>
    <row r="47" spans="1:11" ht="15.75" hidden="1" thickBot="1">
      <c r="A47" s="47" t="s">
        <v>21</v>
      </c>
      <c r="B47" s="48" t="s">
        <v>8</v>
      </c>
      <c r="C47" s="48" t="s">
        <v>31</v>
      </c>
      <c r="D47" s="37">
        <f>SUBTOTAL(9,D49:D52)</f>
        <v>0</v>
      </c>
      <c r="E47" s="37">
        <f>SUBTOTAL(9,E49:E52)</f>
        <v>0</v>
      </c>
      <c r="F47" s="37">
        <f>SUBTOTAL(9,F49:F52)</f>
        <v>0</v>
      </c>
      <c r="G47" s="37">
        <f>SUBTOTAL(9,G49:G52)</f>
        <v>0</v>
      </c>
      <c r="H47" s="38">
        <f>D47+G47</f>
        <v>0</v>
      </c>
      <c r="I47" s="37">
        <f>SUBTOTAL(9,I49:I52)</f>
        <v>0</v>
      </c>
      <c r="J47" s="37">
        <f>SUBTOTAL(9,J49:J52)</f>
        <v>0</v>
      </c>
      <c r="K47" s="38">
        <f>I47+J47</f>
        <v>0</v>
      </c>
    </row>
    <row r="48" spans="1:11" ht="15" hidden="1" thickBot="1">
      <c r="A48" s="59" t="s">
        <v>22</v>
      </c>
      <c r="B48" s="50" t="s">
        <v>8</v>
      </c>
      <c r="C48" s="50" t="s">
        <v>5</v>
      </c>
      <c r="D48" s="31">
        <v>0</v>
      </c>
      <c r="E48" s="23"/>
      <c r="F48" s="23"/>
      <c r="G48" s="23"/>
    </row>
    <row r="49" spans="1:11" ht="15" hidden="1" thickBot="1">
      <c r="A49" s="46" t="s">
        <v>22</v>
      </c>
      <c r="B49" s="2" t="s">
        <v>8</v>
      </c>
      <c r="C49" s="2" t="s">
        <v>5</v>
      </c>
      <c r="D49" s="18"/>
      <c r="E49" s="41"/>
      <c r="F49" s="28">
        <f>D49+E49</f>
        <v>0</v>
      </c>
      <c r="G49" s="38"/>
      <c r="H49" s="38">
        <f>D49+G49</f>
        <v>0</v>
      </c>
      <c r="I49" s="19"/>
      <c r="J49" s="19"/>
      <c r="K49" s="38">
        <f t="shared" ref="K49:K54" si="2">I49+J49</f>
        <v>0</v>
      </c>
    </row>
    <row r="50" spans="1:11" ht="15" hidden="1" thickBot="1">
      <c r="A50" s="46" t="s">
        <v>23</v>
      </c>
      <c r="B50" s="2" t="s">
        <v>8</v>
      </c>
      <c r="C50" s="2" t="s">
        <v>10</v>
      </c>
      <c r="D50" s="18"/>
      <c r="E50" s="41"/>
      <c r="F50" s="28">
        <f>D50+E50</f>
        <v>0</v>
      </c>
      <c r="G50" s="38"/>
      <c r="H50" s="38">
        <f>D50+G50</f>
        <v>0</v>
      </c>
      <c r="I50" s="19"/>
      <c r="J50" s="19"/>
      <c r="K50" s="38">
        <f t="shared" si="2"/>
        <v>0</v>
      </c>
    </row>
    <row r="51" spans="1:11" ht="15.75" hidden="1" customHeight="1" thickBot="1">
      <c r="A51" s="46" t="s">
        <v>24</v>
      </c>
      <c r="B51" s="2" t="s">
        <v>8</v>
      </c>
      <c r="C51" s="2" t="s">
        <v>8</v>
      </c>
      <c r="D51" s="18"/>
      <c r="E51" s="41"/>
      <c r="F51" s="28">
        <f>D51+E51</f>
        <v>0</v>
      </c>
      <c r="G51" s="38"/>
      <c r="H51" s="38">
        <f>D51+G51</f>
        <v>0</v>
      </c>
      <c r="I51" s="19"/>
      <c r="J51" s="19"/>
      <c r="K51" s="38">
        <f t="shared" si="2"/>
        <v>0</v>
      </c>
    </row>
    <row r="52" spans="1:11" ht="16.149999999999999" hidden="1" customHeight="1" thickBot="1">
      <c r="A52" s="46" t="s">
        <v>38</v>
      </c>
      <c r="B52" s="2" t="s">
        <v>8</v>
      </c>
      <c r="C52" s="2" t="s">
        <v>12</v>
      </c>
      <c r="D52" s="18"/>
      <c r="E52" s="41"/>
      <c r="F52" s="28">
        <f>D52+E52</f>
        <v>0</v>
      </c>
      <c r="G52" s="38"/>
      <c r="H52" s="38">
        <f>D52+G52</f>
        <v>0</v>
      </c>
      <c r="I52" s="19"/>
      <c r="J52" s="19"/>
      <c r="K52" s="38">
        <f t="shared" si="2"/>
        <v>0</v>
      </c>
    </row>
    <row r="53" spans="1:11" ht="33.75" customHeight="1" thickBot="1">
      <c r="A53" s="47" t="s">
        <v>78</v>
      </c>
      <c r="B53" s="48" t="s">
        <v>17</v>
      </c>
      <c r="C53" s="48" t="s">
        <v>31</v>
      </c>
      <c r="D53" s="72">
        <v>243</v>
      </c>
      <c r="E53" s="37">
        <f>E54+E55+E57+E56</f>
        <v>0</v>
      </c>
      <c r="F53" s="37">
        <f>F54+F55+F57+F56</f>
        <v>0</v>
      </c>
      <c r="G53" s="72"/>
      <c r="H53" s="72">
        <v>243</v>
      </c>
      <c r="I53" s="72"/>
      <c r="J53" s="72">
        <f>J54+J55+J57+J56</f>
        <v>0</v>
      </c>
      <c r="K53" s="70">
        <f t="shared" si="2"/>
        <v>0</v>
      </c>
    </row>
    <row r="54" spans="1:11" ht="30" customHeight="1" thickBot="1">
      <c r="A54" s="46" t="s">
        <v>66</v>
      </c>
      <c r="B54" s="2" t="s">
        <v>17</v>
      </c>
      <c r="C54" s="2" t="s">
        <v>5</v>
      </c>
      <c r="D54" s="85">
        <v>243</v>
      </c>
      <c r="E54" s="41"/>
      <c r="F54" s="28"/>
      <c r="G54" s="85"/>
      <c r="H54" s="85">
        <v>243</v>
      </c>
      <c r="I54" s="71"/>
      <c r="J54" s="71"/>
      <c r="K54" s="70">
        <f t="shared" si="2"/>
        <v>0</v>
      </c>
    </row>
    <row r="55" spans="1:11" ht="15" hidden="1" thickBot="1">
      <c r="A55" s="11" t="s">
        <v>39</v>
      </c>
      <c r="B55" s="5" t="s">
        <v>17</v>
      </c>
      <c r="C55" s="5" t="s">
        <v>6</v>
      </c>
      <c r="D55" s="31"/>
      <c r="E55" s="22"/>
      <c r="F55" s="22"/>
      <c r="G55" s="22"/>
      <c r="H55" s="34"/>
    </row>
    <row r="56" spans="1:11" ht="15" hidden="1" thickBot="1">
      <c r="A56" s="49" t="s">
        <v>51</v>
      </c>
      <c r="B56" s="50" t="s">
        <v>17</v>
      </c>
      <c r="C56" s="51" t="s">
        <v>6</v>
      </c>
      <c r="D56" s="55"/>
      <c r="E56" s="22"/>
      <c r="F56" s="28"/>
      <c r="G56" s="56"/>
      <c r="H56" s="56">
        <f>D56+G56</f>
        <v>0</v>
      </c>
    </row>
    <row r="57" spans="1:11" ht="29.25" hidden="1" thickBot="1">
      <c r="A57" s="46" t="s">
        <v>49</v>
      </c>
      <c r="B57" s="2" t="s">
        <v>17</v>
      </c>
      <c r="C57" s="2" t="s">
        <v>16</v>
      </c>
      <c r="D57" s="18"/>
      <c r="E57" s="41"/>
      <c r="F57" s="28"/>
      <c r="G57" s="38"/>
      <c r="H57" s="38">
        <f>D57+G57</f>
        <v>0</v>
      </c>
      <c r="I57" s="19"/>
      <c r="J57" s="19"/>
      <c r="K57" s="38">
        <f>I57+J57</f>
        <v>0</v>
      </c>
    </row>
    <row r="58" spans="1:11" ht="15.75" hidden="1" thickBot="1">
      <c r="A58" s="47" t="s">
        <v>60</v>
      </c>
      <c r="B58" s="48" t="s">
        <v>12</v>
      </c>
      <c r="C58" s="48" t="s">
        <v>31</v>
      </c>
      <c r="D58" s="37">
        <f>D59+D61+D62+D63+D64</f>
        <v>0</v>
      </c>
      <c r="E58" s="37">
        <f>E59+E61+E62+E63+E64</f>
        <v>0</v>
      </c>
      <c r="F58" s="37">
        <f>F59+F61+F62+F63+F64</f>
        <v>0</v>
      </c>
      <c r="G58" s="37">
        <f>G59+G61+G62+G63+G64</f>
        <v>0</v>
      </c>
      <c r="H58" s="38">
        <f>D58+G58</f>
        <v>0</v>
      </c>
      <c r="I58" s="37">
        <f>I59+I61+I62+I63+I64</f>
        <v>0</v>
      </c>
      <c r="J58" s="37">
        <f>J59+J61+J62+J63+J64</f>
        <v>0</v>
      </c>
      <c r="K58" s="38">
        <f>I58+J58</f>
        <v>0</v>
      </c>
    </row>
    <row r="59" spans="1:11" ht="15" hidden="1" thickBot="1">
      <c r="A59" s="46" t="s">
        <v>61</v>
      </c>
      <c r="B59" s="2" t="s">
        <v>12</v>
      </c>
      <c r="C59" s="2" t="s">
        <v>5</v>
      </c>
      <c r="D59" s="18"/>
      <c r="E59" s="41"/>
      <c r="F59" s="28"/>
      <c r="G59" s="38"/>
      <c r="H59" s="38">
        <f>D59+G59</f>
        <v>0</v>
      </c>
      <c r="I59" s="19"/>
      <c r="J59" s="19"/>
      <c r="K59" s="38">
        <f>I59+J59</f>
        <v>0</v>
      </c>
    </row>
    <row r="60" spans="1:11" ht="14.25" hidden="1">
      <c r="A60" s="49" t="s">
        <v>25</v>
      </c>
      <c r="B60" s="50" t="s">
        <v>12</v>
      </c>
      <c r="C60" s="50" t="s">
        <v>10</v>
      </c>
      <c r="D60" s="31"/>
      <c r="E60" s="22"/>
      <c r="F60" s="22"/>
      <c r="G60" s="22"/>
      <c r="H60" s="34"/>
    </row>
    <row r="61" spans="1:11" ht="14.25" hidden="1">
      <c r="A61" s="46" t="s">
        <v>62</v>
      </c>
      <c r="B61" s="2" t="s">
        <v>12</v>
      </c>
      <c r="C61" s="2" t="s">
        <v>10</v>
      </c>
      <c r="D61" s="18"/>
      <c r="E61" s="22"/>
      <c r="F61" s="23"/>
      <c r="G61" s="18"/>
      <c r="H61" s="38">
        <f t="shared" ref="H61:H70" si="3">D61+G61</f>
        <v>0</v>
      </c>
      <c r="I61" s="19"/>
      <c r="J61" s="19"/>
      <c r="K61" s="38">
        <f t="shared" ref="K61:K70" si="4">I61+J61</f>
        <v>0</v>
      </c>
    </row>
    <row r="62" spans="1:11" ht="15" hidden="1" thickBot="1">
      <c r="A62" s="46" t="s">
        <v>63</v>
      </c>
      <c r="B62" s="2" t="s">
        <v>12</v>
      </c>
      <c r="C62" s="2" t="s">
        <v>6</v>
      </c>
      <c r="D62" s="18"/>
      <c r="E62" s="22"/>
      <c r="F62" s="23"/>
      <c r="G62" s="18"/>
      <c r="H62" s="38">
        <f t="shared" si="3"/>
        <v>0</v>
      </c>
      <c r="I62" s="19"/>
      <c r="J62" s="19"/>
      <c r="K62" s="38">
        <f t="shared" si="4"/>
        <v>0</v>
      </c>
    </row>
    <row r="63" spans="1:11" ht="15" hidden="1" thickBot="1">
      <c r="A63" s="46" t="s">
        <v>25</v>
      </c>
      <c r="B63" s="2" t="s">
        <v>12</v>
      </c>
      <c r="C63" s="2" t="s">
        <v>17</v>
      </c>
      <c r="D63" s="18"/>
      <c r="E63" s="41"/>
      <c r="F63" s="28"/>
      <c r="G63" s="38"/>
      <c r="H63" s="38">
        <f t="shared" si="3"/>
        <v>0</v>
      </c>
      <c r="I63" s="19"/>
      <c r="J63" s="19"/>
      <c r="K63" s="38">
        <f t="shared" si="4"/>
        <v>0</v>
      </c>
    </row>
    <row r="64" spans="1:11" ht="27.75" hidden="1" customHeight="1">
      <c r="A64" s="46" t="s">
        <v>64</v>
      </c>
      <c r="B64" s="2" t="s">
        <v>12</v>
      </c>
      <c r="C64" s="2" t="s">
        <v>13</v>
      </c>
      <c r="D64" s="18"/>
      <c r="E64" s="22"/>
      <c r="F64" s="28"/>
      <c r="G64" s="38"/>
      <c r="H64" s="38">
        <f t="shared" si="3"/>
        <v>0</v>
      </c>
      <c r="I64" s="19"/>
      <c r="J64" s="19"/>
      <c r="K64" s="38">
        <f t="shared" si="4"/>
        <v>0</v>
      </c>
    </row>
    <row r="65" spans="1:11" ht="15.75" hidden="1" thickBot="1">
      <c r="A65" s="47" t="s">
        <v>26</v>
      </c>
      <c r="B65" s="48" t="s">
        <v>13</v>
      </c>
      <c r="C65" s="48" t="s">
        <v>31</v>
      </c>
      <c r="D65" s="72"/>
      <c r="E65" s="37">
        <f>E66+E67+E69+E68+E70</f>
        <v>0</v>
      </c>
      <c r="F65" s="37">
        <f>F66+F67+F69+F68+F70</f>
        <v>0</v>
      </c>
      <c r="G65" s="72"/>
      <c r="H65" s="72"/>
      <c r="I65" s="72"/>
      <c r="J65" s="72">
        <f>J66+J67+J69+J68+J70</f>
        <v>0</v>
      </c>
      <c r="K65" s="70">
        <f t="shared" si="4"/>
        <v>0</v>
      </c>
    </row>
    <row r="66" spans="1:11" s="8" customFormat="1" ht="34.5" hidden="1" customHeight="1" thickBot="1">
      <c r="A66" s="35" t="s">
        <v>77</v>
      </c>
      <c r="B66" s="36" t="s">
        <v>13</v>
      </c>
      <c r="C66" s="36" t="s">
        <v>5</v>
      </c>
      <c r="D66" s="72"/>
      <c r="E66" s="43"/>
      <c r="F66" s="28"/>
      <c r="G66" s="70"/>
      <c r="H66" s="72"/>
      <c r="I66" s="74"/>
      <c r="J66" s="74"/>
      <c r="K66" s="70">
        <f t="shared" si="4"/>
        <v>0</v>
      </c>
    </row>
    <row r="67" spans="1:11" ht="15" hidden="1" thickBot="1">
      <c r="A67" s="46" t="s">
        <v>27</v>
      </c>
      <c r="B67" s="2">
        <v>10</v>
      </c>
      <c r="C67" s="2" t="s">
        <v>10</v>
      </c>
      <c r="D67" s="18"/>
      <c r="E67" s="41"/>
      <c r="F67" s="28"/>
      <c r="G67" s="38"/>
      <c r="H67" s="38">
        <f t="shared" si="3"/>
        <v>0</v>
      </c>
      <c r="I67" s="19"/>
      <c r="J67" s="19"/>
      <c r="K67" s="38">
        <f t="shared" si="4"/>
        <v>0</v>
      </c>
    </row>
    <row r="68" spans="1:11" ht="15" hidden="1" thickBot="1">
      <c r="A68" s="46" t="s">
        <v>42</v>
      </c>
      <c r="B68" s="2" t="s">
        <v>13</v>
      </c>
      <c r="C68" s="2" t="s">
        <v>36</v>
      </c>
      <c r="D68" s="18"/>
      <c r="E68" s="41"/>
      <c r="F68" s="28"/>
      <c r="G68" s="38"/>
      <c r="H68" s="38">
        <f t="shared" si="3"/>
        <v>0</v>
      </c>
      <c r="I68" s="19"/>
      <c r="J68" s="19"/>
      <c r="K68" s="38">
        <f t="shared" si="4"/>
        <v>0</v>
      </c>
    </row>
    <row r="69" spans="1:11" ht="14.25" hidden="1" customHeight="1" thickBot="1">
      <c r="A69" s="46" t="s">
        <v>67</v>
      </c>
      <c r="B69" s="2">
        <v>10</v>
      </c>
      <c r="C69" s="2" t="s">
        <v>6</v>
      </c>
      <c r="D69" s="18"/>
      <c r="E69" s="41"/>
      <c r="F69" s="28"/>
      <c r="G69" s="38"/>
      <c r="H69" s="38">
        <f t="shared" si="3"/>
        <v>0</v>
      </c>
      <c r="I69" s="19"/>
      <c r="J69" s="19"/>
      <c r="K69" s="38">
        <f t="shared" si="4"/>
        <v>0</v>
      </c>
    </row>
    <row r="70" spans="1:11" ht="14.25" hidden="1" customHeight="1" thickBot="1">
      <c r="A70" s="46" t="s">
        <v>43</v>
      </c>
      <c r="B70" s="2" t="s">
        <v>13</v>
      </c>
      <c r="C70" s="2" t="s">
        <v>16</v>
      </c>
      <c r="D70" s="18"/>
      <c r="E70" s="41"/>
      <c r="F70" s="28"/>
      <c r="G70" s="38"/>
      <c r="H70" s="38">
        <f t="shared" si="3"/>
        <v>0</v>
      </c>
      <c r="I70" s="19"/>
      <c r="J70" s="19"/>
      <c r="K70" s="38">
        <f t="shared" si="4"/>
        <v>0</v>
      </c>
    </row>
    <row r="71" spans="1:11" ht="15.75" hidden="1" thickBot="1">
      <c r="A71" s="13" t="s">
        <v>28</v>
      </c>
      <c r="B71" s="3">
        <v>11</v>
      </c>
      <c r="C71" s="3">
        <v>0</v>
      </c>
      <c r="D71" s="4">
        <f>D72</f>
        <v>0</v>
      </c>
      <c r="E71" s="26"/>
      <c r="F71" s="26"/>
      <c r="G71" s="26"/>
      <c r="H71" s="17"/>
    </row>
    <row r="72" spans="1:11" ht="15.6" hidden="1" customHeight="1" thickBot="1">
      <c r="A72" s="54" t="s">
        <v>29</v>
      </c>
      <c r="B72" s="15">
        <v>11</v>
      </c>
      <c r="C72" s="15" t="s">
        <v>5</v>
      </c>
      <c r="D72" s="16"/>
      <c r="E72" s="22"/>
      <c r="F72" s="25"/>
      <c r="G72" s="22"/>
      <c r="H72" s="27"/>
    </row>
    <row r="73" spans="1:11" s="1" customFormat="1" ht="15" hidden="1" customHeight="1" thickBot="1">
      <c r="A73" s="66" t="s">
        <v>44</v>
      </c>
      <c r="B73" s="67" t="s">
        <v>19</v>
      </c>
      <c r="C73" s="67" t="s">
        <v>31</v>
      </c>
      <c r="D73" s="38">
        <f>D74+D75</f>
        <v>0</v>
      </c>
      <c r="E73" s="38">
        <f>E74+E75</f>
        <v>282.5</v>
      </c>
      <c r="F73" s="38">
        <f>F74+F75</f>
        <v>282.5</v>
      </c>
      <c r="G73" s="38">
        <f>G74+G75</f>
        <v>0</v>
      </c>
      <c r="H73" s="38">
        <f>D73+G73</f>
        <v>0</v>
      </c>
      <c r="I73" s="38">
        <f>I74+I75</f>
        <v>0</v>
      </c>
      <c r="J73" s="38">
        <f>J74+J75</f>
        <v>0</v>
      </c>
      <c r="K73" s="38">
        <f>I73+J73</f>
        <v>0</v>
      </c>
    </row>
    <row r="74" spans="1:11" ht="12.75" hidden="1" customHeight="1" thickBot="1">
      <c r="A74" s="46" t="s">
        <v>65</v>
      </c>
      <c r="B74" s="2" t="s">
        <v>19</v>
      </c>
      <c r="C74" s="2" t="s">
        <v>5</v>
      </c>
      <c r="D74" s="18"/>
      <c r="E74" s="41"/>
      <c r="F74" s="28"/>
      <c r="G74" s="38"/>
      <c r="H74" s="38">
        <f>D74+G74</f>
        <v>0</v>
      </c>
      <c r="I74" s="19"/>
      <c r="J74" s="19"/>
      <c r="K74" s="38">
        <f>I74+J74</f>
        <v>0</v>
      </c>
    </row>
    <row r="75" spans="1:11" ht="26.25" hidden="1" customHeight="1">
      <c r="A75" s="46" t="s">
        <v>66</v>
      </c>
      <c r="B75" s="2" t="s">
        <v>19</v>
      </c>
      <c r="C75" s="2" t="s">
        <v>36</v>
      </c>
      <c r="D75" s="18"/>
      <c r="E75" s="53">
        <v>282.5</v>
      </c>
      <c r="F75" s="18">
        <v>282.5</v>
      </c>
      <c r="G75" s="18"/>
      <c r="H75" s="38">
        <f>D75+G75</f>
        <v>0</v>
      </c>
      <c r="I75" s="19"/>
      <c r="J75" s="19"/>
      <c r="K75" s="38">
        <f>I75+J75</f>
        <v>0</v>
      </c>
    </row>
    <row r="76" spans="1:11" ht="15">
      <c r="A76" s="47" t="s">
        <v>30</v>
      </c>
      <c r="B76" s="48" t="s">
        <v>31</v>
      </c>
      <c r="C76" s="48" t="s">
        <v>31</v>
      </c>
      <c r="D76" s="72">
        <f>D13+D31+D39+D41+D53</f>
        <v>1156.2</v>
      </c>
      <c r="E76" s="37" t="e">
        <f>E13+E31+E41+E47+E53+E58+E65+E71+E25+E73+E27</f>
        <v>#REF!</v>
      </c>
      <c r="F76" s="37" t="e">
        <f>F13+F31+F41+F47+F53+F58+F65+F71+F25+F73+F27</f>
        <v>#REF!</v>
      </c>
      <c r="G76" s="72"/>
      <c r="H76" s="70">
        <f>H13+H31+H39+H41+H53</f>
        <v>1156.2</v>
      </c>
      <c r="I76" s="72">
        <f>I13+I31+I41+I47+I53+I58+I65+I71+I25+I73+I27</f>
        <v>0</v>
      </c>
      <c r="J76" s="72">
        <f>J13+J31+J41+J47+J53+J58+J65+J71+J25+J73+J27</f>
        <v>0</v>
      </c>
      <c r="K76" s="70">
        <f>I76+J76</f>
        <v>0</v>
      </c>
    </row>
    <row r="77" spans="1:11">
      <c r="D77" s="75"/>
      <c r="G77" s="75"/>
      <c r="H77" s="75"/>
      <c r="I77" s="75"/>
      <c r="J77" s="75"/>
      <c r="K77" s="75"/>
    </row>
    <row r="78" spans="1:11">
      <c r="K78" s="68"/>
    </row>
  </sheetData>
  <autoFilter ref="A13:D76">
    <filterColumn colId="3">
      <customFilters and="1">
        <customFilter operator="notEqual" val=" "/>
      </customFilters>
    </filterColumn>
  </autoFilter>
  <mergeCells count="18">
    <mergeCell ref="A1:K1"/>
    <mergeCell ref="A2:K2"/>
    <mergeCell ref="A3:K3"/>
    <mergeCell ref="A4:K4"/>
    <mergeCell ref="A6:H6"/>
    <mergeCell ref="G10:G12"/>
    <mergeCell ref="B8:B12"/>
    <mergeCell ref="C8:C12"/>
    <mergeCell ref="A8:A12"/>
    <mergeCell ref="K10:K12"/>
    <mergeCell ref="D8:H8"/>
    <mergeCell ref="I8:K8"/>
    <mergeCell ref="I10:I12"/>
    <mergeCell ref="J10:J12"/>
    <mergeCell ref="H10:H12"/>
    <mergeCell ref="D10:D12"/>
    <mergeCell ref="E10:E12"/>
    <mergeCell ref="F10:F12"/>
  </mergeCells>
  <phoneticPr fontId="3" type="noConversion"/>
  <pageMargins left="3.937007874015748E-2" right="0.19685039370078741" top="0.19685039370078741" bottom="0.19685039370078741" header="0.51181102362204722" footer="0.51181102362204722"/>
  <pageSetup paperSize="9" scale="8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  2015-расп.расходов </vt:lpstr>
      <vt:lpstr>'Лом  2015-расп.расходов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1</cp:lastModifiedBy>
  <cp:lastPrinted>2010-01-19T08:35:42Z</cp:lastPrinted>
  <dcterms:created xsi:type="dcterms:W3CDTF">2004-10-22T12:41:04Z</dcterms:created>
  <dcterms:modified xsi:type="dcterms:W3CDTF">2014-12-11T05:58:33Z</dcterms:modified>
</cp:coreProperties>
</file>