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600" yWindow="495" windowWidth="12390" windowHeight="8445"/>
  </bookViews>
  <sheets>
    <sheet name=" 2015 вед.струк" sheetId="26" r:id="rId1"/>
  </sheets>
  <definedNames>
    <definedName name="_xlnm._FilterDatabase" localSheetId="0" hidden="1">' 2015 вед.струк'!$A$14:$G$295</definedName>
    <definedName name="_xlnm.Print_Titles" localSheetId="0">' 2015 вед.струк'!$10:$12</definedName>
  </definedNames>
  <calcPr calcId="125725"/>
</workbook>
</file>

<file path=xl/calcChain.xml><?xml version="1.0" encoding="utf-8"?>
<calcChain xmlns="http://schemas.openxmlformats.org/spreadsheetml/2006/main">
  <c r="M107" i="26"/>
  <c r="G296"/>
  <c r="G14"/>
  <c r="N126"/>
  <c r="N125"/>
  <c r="N119"/>
  <c r="N118"/>
  <c r="N117"/>
  <c r="N116"/>
  <c r="N107"/>
  <c r="N101"/>
  <c r="M296"/>
  <c r="N236"/>
  <c r="N235"/>
  <c r="N234"/>
  <c r="N174"/>
  <c r="N100"/>
  <c r="N99"/>
  <c r="N98"/>
  <c r="N97"/>
  <c r="N96"/>
  <c r="N95"/>
  <c r="N94"/>
  <c r="N80"/>
  <c r="N79"/>
  <c r="N77"/>
  <c r="N44"/>
  <c r="N40"/>
  <c r="N29"/>
  <c r="N28"/>
  <c r="M14"/>
  <c r="N71"/>
  <c r="N70"/>
  <c r="N69"/>
  <c r="N68"/>
  <c r="N67"/>
  <c r="N66"/>
  <c r="N65"/>
  <c r="N64"/>
  <c r="N63"/>
  <c r="N62"/>
  <c r="N61"/>
  <c r="N60"/>
  <c r="N59"/>
  <c r="N58"/>
  <c r="N57"/>
  <c r="N53"/>
  <c r="L52"/>
  <c r="N47"/>
  <c r="N46"/>
  <c r="N45"/>
  <c r="N30"/>
  <c r="N27"/>
  <c r="N26"/>
  <c r="N25"/>
  <c r="N173"/>
  <c r="N172"/>
  <c r="N34"/>
  <c r="N33"/>
  <c r="N32"/>
  <c r="N31"/>
  <c r="N14" s="1"/>
  <c r="L295"/>
  <c r="K294"/>
  <c r="I294"/>
  <c r="H294"/>
  <c r="L293"/>
  <c r="I293"/>
  <c r="I292" s="1"/>
  <c r="K292"/>
  <c r="L292" s="1"/>
  <c r="H292"/>
  <c r="H291" s="1"/>
  <c r="H290" s="1"/>
  <c r="L289"/>
  <c r="L288"/>
  <c r="L287"/>
  <c r="K286"/>
  <c r="L286" s="1"/>
  <c r="I286"/>
  <c r="I285" s="1"/>
  <c r="H286"/>
  <c r="H285" s="1"/>
  <c r="L283"/>
  <c r="L282"/>
  <c r="L281"/>
  <c r="L280"/>
  <c r="L279"/>
  <c r="K278"/>
  <c r="K277" s="1"/>
  <c r="I278"/>
  <c r="H278"/>
  <c r="H277" s="1"/>
  <c r="H276" s="1"/>
  <c r="I277"/>
  <c r="I276" s="1"/>
  <c r="L275"/>
  <c r="L274"/>
  <c r="L273"/>
  <c r="L272"/>
  <c r="L271"/>
  <c r="L270"/>
  <c r="L269"/>
  <c r="L268"/>
  <c r="L267"/>
  <c r="I267"/>
  <c r="I266" s="1"/>
  <c r="I265" s="1"/>
  <c r="K266"/>
  <c r="K265" s="1"/>
  <c r="L265" s="1"/>
  <c r="H266"/>
  <c r="H265" s="1"/>
  <c r="L264"/>
  <c r="L263"/>
  <c r="I263"/>
  <c r="I262" s="1"/>
  <c r="I261" s="1"/>
  <c r="K262"/>
  <c r="L262" s="1"/>
  <c r="H262"/>
  <c r="H261" s="1"/>
  <c r="L260"/>
  <c r="L259"/>
  <c r="K258"/>
  <c r="L258" s="1"/>
  <c r="K256"/>
  <c r="K249" s="1"/>
  <c r="L249" s="1"/>
  <c r="I258"/>
  <c r="H258"/>
  <c r="L257"/>
  <c r="I256"/>
  <c r="H256"/>
  <c r="H249" s="1"/>
  <c r="L248"/>
  <c r="L247"/>
  <c r="I247"/>
  <c r="L246"/>
  <c r="I246"/>
  <c r="K245"/>
  <c r="L245" s="1"/>
  <c r="I245"/>
  <c r="I244" s="1"/>
  <c r="I243" s="1"/>
  <c r="H245"/>
  <c r="H244" s="1"/>
  <c r="H243" s="1"/>
  <c r="L236"/>
  <c r="H236"/>
  <c r="I236" s="1"/>
  <c r="L235"/>
  <c r="I235"/>
  <c r="I234" s="1"/>
  <c r="L234"/>
  <c r="H234"/>
  <c r="L233"/>
  <c r="L232"/>
  <c r="I232"/>
  <c r="L231"/>
  <c r="H231"/>
  <c r="I231" s="1"/>
  <c r="L230"/>
  <c r="L229"/>
  <c r="I229"/>
  <c r="L228"/>
  <c r="L227"/>
  <c r="L226"/>
  <c r="L225"/>
  <c r="L220"/>
  <c r="L219"/>
  <c r="L218"/>
  <c r="L217"/>
  <c r="L216"/>
  <c r="L215"/>
  <c r="L214"/>
  <c r="L213"/>
  <c r="L212"/>
  <c r="L211"/>
  <c r="L210"/>
  <c r="L209"/>
  <c r="L208"/>
  <c r="L207"/>
  <c r="L202"/>
  <c r="I202"/>
  <c r="L201"/>
  <c r="H201"/>
  <c r="I201" s="1"/>
  <c r="L200"/>
  <c r="L199"/>
  <c r="K198"/>
  <c r="L198" s="1"/>
  <c r="I198"/>
  <c r="I197" s="1"/>
  <c r="H195"/>
  <c r="I195" s="1"/>
  <c r="H198"/>
  <c r="H197" s="1"/>
  <c r="H194" s="1"/>
  <c r="L196"/>
  <c r="I196"/>
  <c r="L195"/>
  <c r="K185"/>
  <c r="K184" s="1"/>
  <c r="L184" s="1"/>
  <c r="I185"/>
  <c r="H185"/>
  <c r="I184"/>
  <c r="H184"/>
  <c r="L183"/>
  <c r="I183"/>
  <c r="I182" s="1"/>
  <c r="I181" s="1"/>
  <c r="L182"/>
  <c r="H182"/>
  <c r="H181" s="1"/>
  <c r="L181"/>
  <c r="L180"/>
  <c r="I180"/>
  <c r="L179"/>
  <c r="I179"/>
  <c r="L178"/>
  <c r="I178"/>
  <c r="L177"/>
  <c r="L176"/>
  <c r="L175"/>
  <c r="I173"/>
  <c r="H173"/>
  <c r="L93"/>
  <c r="L92"/>
  <c r="I92"/>
  <c r="L91"/>
  <c r="H91"/>
  <c r="I91" s="1"/>
  <c r="I90" s="1"/>
  <c r="L90"/>
  <c r="L89"/>
  <c r="I89"/>
  <c r="L88"/>
  <c r="I88"/>
  <c r="L87"/>
  <c r="I87"/>
  <c r="L86"/>
  <c r="I86"/>
  <c r="L85"/>
  <c r="I85"/>
  <c r="L84"/>
  <c r="I84"/>
  <c r="L83"/>
  <c r="I83"/>
  <c r="L82"/>
  <c r="I82"/>
  <c r="L81"/>
  <c r="I81"/>
  <c r="L80"/>
  <c r="I80"/>
  <c r="I79"/>
  <c r="I78" s="1"/>
  <c r="K79"/>
  <c r="K78"/>
  <c r="L78" s="1"/>
  <c r="H79"/>
  <c r="H78" s="1"/>
  <c r="J77"/>
  <c r="L70"/>
  <c r="I70"/>
  <c r="I69" s="1"/>
  <c r="I68" s="1"/>
  <c r="L69"/>
  <c r="H69"/>
  <c r="H68" s="1"/>
  <c r="L68"/>
  <c r="L67"/>
  <c r="I67"/>
  <c r="I66" s="1"/>
  <c r="I65" s="1"/>
  <c r="K66"/>
  <c r="L66" s="1"/>
  <c r="H66"/>
  <c r="H65" s="1"/>
  <c r="K63"/>
  <c r="L63" s="1"/>
  <c r="I63"/>
  <c r="I58" s="1"/>
  <c r="I57" s="1"/>
  <c r="H63"/>
  <c r="H58" s="1"/>
  <c r="H57" s="1"/>
  <c r="L62"/>
  <c r="I62"/>
  <c r="L61"/>
  <c r="I61"/>
  <c r="L60"/>
  <c r="I60"/>
  <c r="L59"/>
  <c r="I59"/>
  <c r="I55"/>
  <c r="I54" s="1"/>
  <c r="L56"/>
  <c r="K55"/>
  <c r="L55" s="1"/>
  <c r="K54"/>
  <c r="L54" s="1"/>
  <c r="H55"/>
  <c r="H54" s="1"/>
  <c r="L51"/>
  <c r="K50"/>
  <c r="L50" s="1"/>
  <c r="I50"/>
  <c r="H50"/>
  <c r="H49" s="1"/>
  <c r="L49"/>
  <c r="L48"/>
  <c r="L43"/>
  <c r="I43"/>
  <c r="L42"/>
  <c r="I42"/>
  <c r="L41"/>
  <c r="H41"/>
  <c r="I41" s="1"/>
  <c r="K39"/>
  <c r="L39" s="1"/>
  <c r="I39"/>
  <c r="I38" s="1"/>
  <c r="H39"/>
  <c r="H38" s="1"/>
  <c r="J38"/>
  <c r="L37"/>
  <c r="I37"/>
  <c r="L36"/>
  <c r="H36"/>
  <c r="I36" s="1"/>
  <c r="L35"/>
  <c r="L34"/>
  <c r="L33"/>
  <c r="L32" s="1"/>
  <c r="K33"/>
  <c r="K32" s="1"/>
  <c r="J33"/>
  <c r="J32" s="1"/>
  <c r="I33"/>
  <c r="H33"/>
  <c r="H32" s="1"/>
  <c r="I32"/>
  <c r="L24"/>
  <c r="L20" s="1"/>
  <c r="L19" s="1"/>
  <c r="L18" s="1"/>
  <c r="L23"/>
  <c r="I23"/>
  <c r="L22"/>
  <c r="I22"/>
  <c r="L21"/>
  <c r="I21"/>
  <c r="K20"/>
  <c r="J20"/>
  <c r="J19" s="1"/>
  <c r="J18" s="1"/>
  <c r="I20"/>
  <c r="I19" s="1"/>
  <c r="I18" s="1"/>
  <c r="H20"/>
  <c r="H19" s="1"/>
  <c r="H18" s="1"/>
  <c r="K19"/>
  <c r="K18" s="1"/>
  <c r="L17"/>
  <c r="L16" s="1"/>
  <c r="L15" s="1"/>
  <c r="K16"/>
  <c r="K15" s="1"/>
  <c r="J16"/>
  <c r="J15" s="1"/>
  <c r="I16"/>
  <c r="I15" s="1"/>
  <c r="H16"/>
  <c r="H15" s="1"/>
  <c r="J14"/>
  <c r="L79"/>
  <c r="L77" s="1"/>
  <c r="K173"/>
  <c r="L185"/>
  <c r="L294"/>
  <c r="H90"/>
  <c r="L173"/>
  <c r="L278"/>
  <c r="K244"/>
  <c r="L244" s="1"/>
  <c r="H233"/>
  <c r="I233"/>
  <c r="L256"/>
  <c r="K261"/>
  <c r="L261" s="1"/>
  <c r="H35"/>
  <c r="I35"/>
  <c r="K58"/>
  <c r="L58"/>
  <c r="K65"/>
  <c r="K77"/>
  <c r="H230"/>
  <c r="I230"/>
  <c r="K57"/>
  <c r="K53"/>
  <c r="L53" s="1"/>
  <c r="L14" s="1"/>
  <c r="L65"/>
  <c r="K64"/>
  <c r="L64" s="1"/>
  <c r="L57"/>
  <c r="I77"/>
  <c r="L266"/>
  <c r="N296" l="1"/>
  <c r="H53"/>
  <c r="H64"/>
  <c r="K172"/>
  <c r="L172" s="1"/>
  <c r="K14"/>
  <c r="H172"/>
  <c r="I249"/>
  <c r="I291"/>
  <c r="I290" s="1"/>
  <c r="I284" s="1"/>
  <c r="K291"/>
  <c r="L277"/>
  <c r="K276"/>
  <c r="L276" s="1"/>
  <c r="L291"/>
  <c r="K290"/>
  <c r="L290" s="1"/>
  <c r="H48"/>
  <c r="H14" s="1"/>
  <c r="I49"/>
  <c r="I194"/>
  <c r="I193" s="1"/>
  <c r="K243"/>
  <c r="L243" s="1"/>
  <c r="H193"/>
  <c r="H284"/>
  <c r="K38"/>
  <c r="L38" s="1"/>
  <c r="I53"/>
  <c r="I172"/>
  <c r="K197"/>
  <c r="I64"/>
  <c r="I48"/>
  <c r="I14" s="1"/>
  <c r="H77"/>
  <c r="K285"/>
  <c r="L197" l="1"/>
  <c r="K194"/>
  <c r="L285"/>
  <c r="K284"/>
  <c r="L284" s="1"/>
  <c r="L194" l="1"/>
  <c r="K193"/>
  <c r="L193" s="1"/>
</calcChain>
</file>

<file path=xl/sharedStrings.xml><?xml version="1.0" encoding="utf-8"?>
<sst xmlns="http://schemas.openxmlformats.org/spreadsheetml/2006/main" count="1125" uniqueCount="249">
  <si>
    <t>Наименование</t>
  </si>
  <si>
    <t>Рз</t>
  </si>
  <si>
    <t>ПР</t>
  </si>
  <si>
    <t>ЦСТ</t>
  </si>
  <si>
    <t>ВР</t>
  </si>
  <si>
    <t>БК: Раздел</t>
  </si>
  <si>
    <t>БК:Подр</t>
  </si>
  <si>
    <t>БК: ц.ст.</t>
  </si>
  <si>
    <t>БК:ВР</t>
  </si>
  <si>
    <t>Общегосударственные вопросы</t>
  </si>
  <si>
    <t>01</t>
  </si>
  <si>
    <t>Руководство и управление в сфере установленных функций</t>
  </si>
  <si>
    <t>0010000</t>
  </si>
  <si>
    <t>Центральный аппарат</t>
  </si>
  <si>
    <t>005</t>
  </si>
  <si>
    <t>04</t>
  </si>
  <si>
    <t>05</t>
  </si>
  <si>
    <t>Обеспечение деятельности подведомственных учреждений</t>
  </si>
  <si>
    <t>02</t>
  </si>
  <si>
    <t>09</t>
  </si>
  <si>
    <t>10</t>
  </si>
  <si>
    <t>08</t>
  </si>
  <si>
    <t>Другие вопросы в области национальной экономики</t>
  </si>
  <si>
    <t>11</t>
  </si>
  <si>
    <t>2600000</t>
  </si>
  <si>
    <t>406</t>
  </si>
  <si>
    <t>Жилищно-коммунальное хозяйство</t>
  </si>
  <si>
    <t>Мероприятия в области здравоохранения, спорта и физической культуры, туризма</t>
  </si>
  <si>
    <t>Больницы, клиники, госпитали, медико-санитарные части</t>
  </si>
  <si>
    <t>455</t>
  </si>
  <si>
    <t>Спорт и физическая культура</t>
  </si>
  <si>
    <t>Реализация государственных функций в области здравоохранения, спорта и туризма</t>
  </si>
  <si>
    <t>4850000</t>
  </si>
  <si>
    <t>Социальная политика</t>
  </si>
  <si>
    <t>Социальное обслуживание населения</t>
  </si>
  <si>
    <t>Дополнительное пенсионное обеспечение</t>
  </si>
  <si>
    <t>7030000</t>
  </si>
  <si>
    <t xml:space="preserve">Пенсии по государственному пенсионному обеспечению, доплаты к пенсиям, дополнительное материальное обеспечение, пособия и компенсации </t>
  </si>
  <si>
    <t>706</t>
  </si>
  <si>
    <t xml:space="preserve"> Межбюджетные трансферты</t>
  </si>
  <si>
    <t>5190000</t>
  </si>
  <si>
    <t>Всего расходов</t>
  </si>
  <si>
    <t>00</t>
  </si>
  <si>
    <t>4520000</t>
  </si>
  <si>
    <t>Учреждения социального обслуживания населения</t>
  </si>
  <si>
    <t>Резервные фонды</t>
  </si>
  <si>
    <t>216</t>
  </si>
  <si>
    <t>06</t>
  </si>
  <si>
    <t>Национальная безопасность и правоохранительная деятельность</t>
  </si>
  <si>
    <t>03</t>
  </si>
  <si>
    <t>Обеспечение функционирования рганов в сфере национальной безопасности и правоохранительной деятельности</t>
  </si>
  <si>
    <t>Воинские формирования</t>
  </si>
  <si>
    <t>Органы внутренних дел</t>
  </si>
  <si>
    <t>2020000</t>
  </si>
  <si>
    <t>253</t>
  </si>
  <si>
    <t>342</t>
  </si>
  <si>
    <t>1001100</t>
  </si>
  <si>
    <t>000</t>
  </si>
  <si>
    <t>213</t>
  </si>
  <si>
    <t>3400000</t>
  </si>
  <si>
    <t>Периодическая печать и издательства</t>
  </si>
  <si>
    <t>Периодические издания, учреждённые органами законодательной и исполнительной власти</t>
  </si>
  <si>
    <t>Государственная поддержка в сфере культуры, кинематографии и средств массовой информации</t>
  </si>
  <si>
    <t>453</t>
  </si>
  <si>
    <t>Пенсионное обеспечение</t>
  </si>
  <si>
    <t>Члены законодательной (представительной) власти местного самоуправления</t>
  </si>
  <si>
    <t>097</t>
  </si>
  <si>
    <t>Другие вопросы в области культуры,кинематографии,средств массовой информации</t>
  </si>
  <si>
    <t xml:space="preserve">                                                           Приложение 5 </t>
  </si>
  <si>
    <t>Другие общегосударственные вопросы</t>
  </si>
  <si>
    <t>Учебно-методические кабинеты,централизованные бухгалтерии,группы хозяйственного обслуживания ,учебно-производственные комбинаты,логопедические функции</t>
  </si>
  <si>
    <t>Поравки</t>
  </si>
  <si>
    <t>С учётом поравок</t>
  </si>
  <si>
    <t>Фонд компенсаций</t>
  </si>
  <si>
    <t>070</t>
  </si>
  <si>
    <t>027</t>
  </si>
  <si>
    <t>4560000</t>
  </si>
  <si>
    <t>Социальное обеспечение населения</t>
  </si>
  <si>
    <t>Органы юстиции</t>
  </si>
  <si>
    <t>Государственная поддержка актов гражданского состояния</t>
  </si>
  <si>
    <t>608</t>
  </si>
  <si>
    <t>Другие вопросы в области здравоохранения и спорта</t>
  </si>
  <si>
    <t>Иные безвозмездные и безвозвратные перечисления</t>
  </si>
  <si>
    <t xml:space="preserve">Денежные выплаты медицинскому персоналу  фельдшерско-акушерских пунктов, врачам, фельдшерам и медицинским сестрам "Скорой помощи" </t>
  </si>
  <si>
    <t>0000000</t>
  </si>
  <si>
    <t>Глава муниципального образования</t>
  </si>
  <si>
    <t>5140000</t>
  </si>
  <si>
    <t>Мероприятия в области социальной политики</t>
  </si>
  <si>
    <t xml:space="preserve">                                                    Совета народных депутатов </t>
  </si>
  <si>
    <t>Бюджетное финансирование</t>
  </si>
  <si>
    <t>Расходы за счёт средств от предпринимательской и иной приносящей доход деятельности</t>
  </si>
  <si>
    <t>Всего</t>
  </si>
  <si>
    <t>Функционирование высшего должностного лица субъекта РФ и муниципального образования</t>
  </si>
  <si>
    <t>000 00 00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</si>
  <si>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</si>
  <si>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002 00 00</t>
  </si>
  <si>
    <t>002 03 00</t>
  </si>
  <si>
    <t>Функционирование законодательных (представительных)органов государственной власти и представительных органов муниципальных образований</t>
  </si>
  <si>
    <t>002 04 00</t>
  </si>
  <si>
    <t>Выполнение функций органами местного самоуправления</t>
  </si>
  <si>
    <t>500</t>
  </si>
  <si>
    <t>12</t>
  </si>
  <si>
    <t>Резервные фонды местных администраций</t>
  </si>
  <si>
    <t>14</t>
  </si>
  <si>
    <t xml:space="preserve">002 04 00 </t>
  </si>
  <si>
    <t>Функционирование органов в сфере национальной безопасности и правоохранительной деятельности</t>
  </si>
  <si>
    <t>Функционирование органов в сфере национальной безопасности и правоохранительной деятельности и обороны</t>
  </si>
  <si>
    <t>014</t>
  </si>
  <si>
    <t>Транспорт</t>
  </si>
  <si>
    <t>Другие виды транспорта</t>
  </si>
  <si>
    <t>317 00 00</t>
  </si>
  <si>
    <t>Субсидии на проведение отдельных мероприятий по другим видам транспорта</t>
  </si>
  <si>
    <t>317 01 00</t>
  </si>
  <si>
    <t>Субсидии юридическим лицам</t>
  </si>
  <si>
    <t>04 08</t>
  </si>
  <si>
    <t>006</t>
  </si>
  <si>
    <t>Выполнение функций бюджетными учреждениями</t>
  </si>
  <si>
    <t>001</t>
  </si>
  <si>
    <t>520 00 00</t>
  </si>
  <si>
    <t>457 00 00</t>
  </si>
  <si>
    <t>457 85 00</t>
  </si>
  <si>
    <t>Здравоохранение, физическая культура и спорт</t>
  </si>
  <si>
    <t>Стационарная медицинская помощь</t>
  </si>
  <si>
    <t>470 00 00</t>
  </si>
  <si>
    <t>470 99 00</t>
  </si>
  <si>
    <t xml:space="preserve">09 </t>
  </si>
  <si>
    <t>Амбулаторная помощь</t>
  </si>
  <si>
    <t>520 18 00</t>
  </si>
  <si>
    <t>Скорая медицинская помощь</t>
  </si>
  <si>
    <t>Физическая культура и спорт</t>
  </si>
  <si>
    <t>Физкультурно-оздоровительная работа и спортивные мероприятия</t>
  </si>
  <si>
    <t>Мероприятия в области здравоохранения ,спорта и физической культуры, туризма</t>
  </si>
  <si>
    <t>512 00 00</t>
  </si>
  <si>
    <t>512 97 00</t>
  </si>
  <si>
    <t>Социальные выплаты</t>
  </si>
  <si>
    <t>507 00 00</t>
  </si>
  <si>
    <t>507 99 00</t>
  </si>
  <si>
    <t xml:space="preserve">10 </t>
  </si>
  <si>
    <t xml:space="preserve">507 99 00 </t>
  </si>
  <si>
    <t>Социальная помощь</t>
  </si>
  <si>
    <t>505 00 00</t>
  </si>
  <si>
    <t>514 01 00</t>
  </si>
  <si>
    <t>Охрана семьи и детства</t>
  </si>
  <si>
    <t>Выплата единовременного пособия при всех формах устройства детей, лишенных родительского попечения, в семью</t>
  </si>
  <si>
    <t>505 05 02</t>
  </si>
  <si>
    <t>Компенсация части родительской платы за содержание ребёнка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</si>
  <si>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520 10 00</t>
  </si>
  <si>
    <t>Содержание ребёнка в семье опекуна и приёмной семье, а также оплата труда приёмного родителя</t>
  </si>
  <si>
    <t>Материальное обеспечение приёмной семьи</t>
  </si>
  <si>
    <t>Выплаты приёмной семье на содержание подопечных детей</t>
  </si>
  <si>
    <t>Оплата труда приёмного родителя</t>
  </si>
  <si>
    <t>Выплаты семьям опекунов на содержание подопечных детей</t>
  </si>
  <si>
    <t>520 13 00</t>
  </si>
  <si>
    <t>520 13 10</t>
  </si>
  <si>
    <t>520 13 11</t>
  </si>
  <si>
    <t>520 13 12</t>
  </si>
  <si>
    <t>Другие вопросы в области социальной политики</t>
  </si>
  <si>
    <t>Дотации бюджетам субъектов Российской Федерации и муниципальных образований</t>
  </si>
  <si>
    <t>Выравнивание бюджетной обеспеченности</t>
  </si>
  <si>
    <t>516 00 00</t>
  </si>
  <si>
    <t>516 01 00</t>
  </si>
  <si>
    <t>Фонд финансовой поддержки</t>
  </si>
  <si>
    <t>Выравнивание бюджетной обеспеченности поселений из районного фонда финансовой поддержки</t>
  </si>
  <si>
    <t>516 01 30</t>
  </si>
  <si>
    <t xml:space="preserve">008 </t>
  </si>
  <si>
    <t>Субвенции бюджетам субъектов Российской Федерации и муниципальных образований</t>
  </si>
  <si>
    <t>001 00 00</t>
  </si>
  <si>
    <t>Осуществление первичного воинского учёта на территориях, где отсутствуют военных комиссариаты</t>
  </si>
  <si>
    <t>001 36 00</t>
  </si>
  <si>
    <t>009</t>
  </si>
  <si>
    <t>Государственная регистрация актов гражданского состояния</t>
  </si>
  <si>
    <t>001 38 00</t>
  </si>
  <si>
    <t>Мероприятия в сфере культуры,кмнематографии и средств массовой информации</t>
  </si>
  <si>
    <t>450 00 00</t>
  </si>
  <si>
    <t>Комплектование книжных фонгдов библиотек муниципальных образований</t>
  </si>
  <si>
    <t>450 06 00</t>
  </si>
  <si>
    <t>Мероприятия в области коммунального хозяйства</t>
  </si>
  <si>
    <t>Поправки</t>
  </si>
  <si>
    <t>Реализация государственных функций в области социальной политики</t>
  </si>
  <si>
    <t>520 13 20</t>
  </si>
  <si>
    <t>Национальная  оборона</t>
  </si>
  <si>
    <t>Коммунальное  хозяйство</t>
  </si>
  <si>
    <t>Благоустройсво</t>
  </si>
  <si>
    <t>Строительство и содержание автомобильных дорог и инженерных сооружений на них в границах городских округов и сельских поселений в рамках благоустройства</t>
  </si>
  <si>
    <t>Организация и содержание мест захоронения</t>
  </si>
  <si>
    <t>Прочие мероприятия по благоустройству городских округов и поселений</t>
  </si>
  <si>
    <t>Вед</t>
  </si>
  <si>
    <t>Администрация Ломовецкого сельского поселения</t>
  </si>
  <si>
    <t xml:space="preserve">                                                            № 30 от 26 декабря  2008 года</t>
  </si>
  <si>
    <t>Функционирование высшего должносного лица субъекта РФ и муниципального образования</t>
  </si>
  <si>
    <t>Функционирование правительства РФ, высших исполнительных органов государственной власти субъектов РФ,местных администраций</t>
  </si>
  <si>
    <t xml:space="preserve">                               к Решению Ломовецкого сельского </t>
  </si>
  <si>
    <t>поправки</t>
  </si>
  <si>
    <t xml:space="preserve">план с </t>
  </si>
  <si>
    <t>учетом</t>
  </si>
  <si>
    <t>поправок</t>
  </si>
  <si>
    <t>13</t>
  </si>
  <si>
    <t>Непрограммная часть бюджета сельского поселения</t>
  </si>
  <si>
    <t>БФ0 00 00</t>
  </si>
  <si>
    <t>БФ0 80 03</t>
  </si>
  <si>
    <t>Расходы на выплату персоналу в целях обеспечения выполнения функций государственными (муниципальными )органами, казенными учреждениями, органами управления государственными внебюджетными фондами</t>
  </si>
  <si>
    <t>Расходы на выплату персоналу государственных (муниципальных )органов</t>
  </si>
  <si>
    <t>Фонд оплаты труда государственных (муниципальных )органов  и взносы по обязательному социальному страхованию</t>
  </si>
  <si>
    <t>БФ0 80 04</t>
  </si>
  <si>
    <t>100</t>
  </si>
  <si>
    <t>Закупка товаров, работ и услуг для  государственных (муниципальных ) нужд</t>
  </si>
  <si>
    <t>Иные закупки товаров, работ и услуг для  государственных (муниципальных ) нужд</t>
  </si>
  <si>
    <t>Прочая закупка товаров, работ и услуг для  государственных (муниципальных ) нужд</t>
  </si>
  <si>
    <t>120</t>
  </si>
  <si>
    <t>121</t>
  </si>
  <si>
    <t>200</t>
  </si>
  <si>
    <t>240</t>
  </si>
  <si>
    <t>244</t>
  </si>
  <si>
    <t>Иные бюджетные ассигнования</t>
  </si>
  <si>
    <t>БФ0 80 05</t>
  </si>
  <si>
    <t>800</t>
  </si>
  <si>
    <t>Резервные средства</t>
  </si>
  <si>
    <t>870</t>
  </si>
  <si>
    <t>БФ0 80 07</t>
  </si>
  <si>
    <t>БФ0 80 06</t>
  </si>
  <si>
    <t>Меры противодействия и злоупотребление наркотиков</t>
  </si>
  <si>
    <t>Мобилизация и вневедомственная подготовка</t>
  </si>
  <si>
    <t>Осуществление первичного воинского учета на территориях, где отсутствуют военные комиссариаты</t>
  </si>
  <si>
    <t>БФ0 51 18</t>
  </si>
  <si>
    <t>БФ0 80 09</t>
  </si>
  <si>
    <t>БФ0 80 02</t>
  </si>
  <si>
    <t>БФ0 80 44</t>
  </si>
  <si>
    <t>БФ0 80 45</t>
  </si>
  <si>
    <t xml:space="preserve">Культура, кинематография </t>
  </si>
  <si>
    <t>Обеспечение деятельности ( оказания услуг) домов культуры, других учреждений культуры</t>
  </si>
  <si>
    <t>БФ0 80 99</t>
  </si>
  <si>
    <t xml:space="preserve">Предоставление субсидий бюджетным, автономным учреждениям и иным некомерчнским организациям </t>
  </si>
  <si>
    <t xml:space="preserve">Субсидии бюджетным учреждениям </t>
  </si>
  <si>
    <t>600</t>
  </si>
  <si>
    <t>611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</si>
  <si>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(муниципальных)услуг (выполненных работ)</t>
  </si>
  <si>
    <t>Дополнительное пенсионное обеспечение ,доплата к пенсиям муниципальных служащих</t>
  </si>
  <si>
    <t>Социальные обеспечение и иные выплаты</t>
  </si>
  <si>
    <t>Социальные выплаты гражданам,кроме публичных нормативных социальных выплат</t>
  </si>
  <si>
    <t>БФ0 80 10</t>
  </si>
  <si>
    <t>300</t>
  </si>
  <si>
    <t>320</t>
  </si>
  <si>
    <t>Поправки  ведомственная структура расходов  бюджета Ломовецкого сельского поселения</t>
  </si>
  <si>
    <t>2015 год</t>
  </si>
  <si>
    <t>Национальная экономика</t>
  </si>
  <si>
    <t>Дорожное хозяйство</t>
  </si>
  <si>
    <t>БФ0 83 08</t>
  </si>
  <si>
    <t>Приложение № 5</t>
  </si>
  <si>
    <t>№130   от 24.03. 2015 года</t>
  </si>
</sst>
</file>

<file path=xl/styles.xml><?xml version="1.0" encoding="utf-8"?>
<styleSheet xmlns="http://schemas.openxmlformats.org/spreadsheetml/2006/main">
  <numFmts count="1">
    <numFmt numFmtId="164" formatCode="#,##0.0"/>
  </numFmts>
  <fonts count="44">
    <font>
      <sz val="10"/>
      <name val="Arial"/>
      <charset val="204"/>
    </font>
    <font>
      <sz val="10"/>
      <name val="Arial"/>
      <charset val="204"/>
    </font>
    <font>
      <sz val="10"/>
      <name val="Arial Cyr"/>
      <charset val="204"/>
    </font>
    <font>
      <b/>
      <sz val="12"/>
      <name val="Arial"/>
      <family val="2"/>
    </font>
    <font>
      <b/>
      <sz val="11"/>
      <name val="Arial Cyr"/>
      <family val="2"/>
      <charset val="204"/>
    </font>
    <font>
      <b/>
      <sz val="10"/>
      <name val="Arial"/>
      <charset val="204"/>
    </font>
    <font>
      <sz val="11"/>
      <name val="Arial Cyr"/>
      <charset val="204"/>
    </font>
    <font>
      <i/>
      <sz val="10"/>
      <name val="Arial Cyr"/>
      <family val="2"/>
      <charset val="204"/>
    </font>
    <font>
      <b/>
      <sz val="10"/>
      <name val="Arial"/>
      <family val="2"/>
    </font>
    <font>
      <sz val="10"/>
      <name val="Arial Cyr"/>
      <family val="2"/>
      <charset val="204"/>
    </font>
    <font>
      <i/>
      <sz val="10"/>
      <name val="Arial Cyr"/>
      <charset val="204"/>
    </font>
    <font>
      <sz val="11"/>
      <name val="Arial Cyr"/>
      <family val="2"/>
      <charset val="204"/>
    </font>
    <font>
      <sz val="10"/>
      <name val="Arial"/>
      <family val="2"/>
    </font>
    <font>
      <i/>
      <sz val="10"/>
      <name val="Arial"/>
      <charset val="204"/>
    </font>
    <font>
      <sz val="11"/>
      <name val="Arial"/>
      <charset val="204"/>
    </font>
    <font>
      <i/>
      <sz val="11"/>
      <name val="Arial Cyr"/>
      <family val="2"/>
      <charset val="204"/>
    </font>
    <font>
      <b/>
      <i/>
      <sz val="10"/>
      <name val="Arial Cyr"/>
      <family val="2"/>
      <charset val="204"/>
    </font>
    <font>
      <b/>
      <sz val="10"/>
      <name val="Arial Cyr"/>
      <charset val="204"/>
    </font>
    <font>
      <i/>
      <sz val="9"/>
      <name val="Arial Cyr"/>
      <family val="2"/>
      <charset val="204"/>
    </font>
    <font>
      <i/>
      <sz val="11"/>
      <name val="Arial Cyr"/>
      <charset val="204"/>
    </font>
    <font>
      <b/>
      <sz val="11"/>
      <name val="Arial Cyr"/>
      <charset val="204"/>
    </font>
    <font>
      <b/>
      <i/>
      <sz val="10"/>
      <name val="Arial"/>
      <charset val="204"/>
    </font>
    <font>
      <b/>
      <i/>
      <sz val="11"/>
      <name val="Arial Cyr"/>
      <family val="2"/>
      <charset val="204"/>
    </font>
    <font>
      <b/>
      <sz val="11"/>
      <name val="Arial"/>
      <charset val="204"/>
    </font>
    <font>
      <b/>
      <sz val="10"/>
      <name val="Arial"/>
      <family val="2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2"/>
      <name val="Arial"/>
      <charset val="204"/>
    </font>
    <font>
      <sz val="12"/>
      <name val="Arial"/>
      <charset val="204"/>
    </font>
    <font>
      <i/>
      <sz val="11"/>
      <name val="Arial"/>
      <charset val="204"/>
    </font>
    <font>
      <b/>
      <i/>
      <sz val="11"/>
      <name val="Arial"/>
      <charset val="204"/>
    </font>
    <font>
      <i/>
      <sz val="12"/>
      <name val="Arial Cyr"/>
      <charset val="204"/>
    </font>
    <font>
      <i/>
      <sz val="12"/>
      <name val="Arial"/>
      <charset val="204"/>
    </font>
    <font>
      <i/>
      <sz val="12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"/>
      <charset val="204"/>
    </font>
    <font>
      <b/>
      <sz val="11"/>
      <name val="Arial"/>
      <family val="2"/>
      <charset val="204"/>
    </font>
    <font>
      <b/>
      <sz val="12"/>
      <name val="Arial Cyr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i/>
      <sz val="10"/>
      <name val="Arial"/>
      <family val="2"/>
      <charset val="204"/>
    </font>
    <font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4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49" fontId="6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49" fontId="7" fillId="0" borderId="1" xfId="1" applyNumberFormat="1" applyFont="1" applyFill="1" applyBorder="1" applyAlignment="1" applyProtection="1">
      <alignment horizontal="center" wrapText="1"/>
      <protection hidden="1"/>
    </xf>
    <xf numFmtId="0" fontId="5" fillId="0" borderId="0" xfId="0" applyFont="1" applyBorder="1"/>
    <xf numFmtId="0" fontId="0" fillId="0" borderId="0" xfId="0" applyBorder="1"/>
    <xf numFmtId="164" fontId="0" fillId="0" borderId="0" xfId="0" applyNumberFormat="1" applyBorder="1" applyAlignment="1">
      <alignment horizontal="center"/>
    </xf>
    <xf numFmtId="0" fontId="13" fillId="0" borderId="0" xfId="0" applyFont="1"/>
    <xf numFmtId="49" fontId="11" fillId="0" borderId="1" xfId="1" applyNumberFormat="1" applyFont="1" applyFill="1" applyBorder="1" applyAlignment="1" applyProtection="1">
      <alignment horizontal="center" wrapText="1"/>
      <protection hidden="1"/>
    </xf>
    <xf numFmtId="0" fontId="14" fillId="0" borderId="0" xfId="0" applyFont="1"/>
    <xf numFmtId="0" fontId="0" fillId="0" borderId="0" xfId="0" applyAlignment="1"/>
    <xf numFmtId="0" fontId="1" fillId="0" borderId="0" xfId="0" applyFont="1"/>
    <xf numFmtId="164" fontId="1" fillId="0" borderId="0" xfId="0" applyNumberFormat="1" applyFont="1" applyFill="1" applyAlignment="1"/>
    <xf numFmtId="0" fontId="3" fillId="0" borderId="0" xfId="0" applyFont="1" applyAlignment="1">
      <alignment horizontal="center" wrapText="1"/>
    </xf>
    <xf numFmtId="0" fontId="6" fillId="0" borderId="1" xfId="1" applyFont="1" applyFill="1" applyBorder="1" applyAlignment="1" applyProtection="1">
      <alignment horizontal="left" wrapText="1"/>
      <protection hidden="1"/>
    </xf>
    <xf numFmtId="0" fontId="7" fillId="0" borderId="1" xfId="1" applyFont="1" applyFill="1" applyBorder="1" applyAlignment="1" applyProtection="1">
      <alignment horizontal="left" wrapText="1"/>
      <protection hidden="1"/>
    </xf>
    <xf numFmtId="0" fontId="4" fillId="0" borderId="1" xfId="1" applyFont="1" applyFill="1" applyBorder="1" applyAlignment="1" applyProtection="1">
      <alignment horizontal="left" wrapText="1"/>
      <protection hidden="1"/>
    </xf>
    <xf numFmtId="49" fontId="4" fillId="0" borderId="1" xfId="1" applyNumberFormat="1" applyFont="1" applyFill="1" applyBorder="1" applyAlignment="1" applyProtection="1">
      <alignment horizontal="center" wrapText="1"/>
      <protection hidden="1"/>
    </xf>
    <xf numFmtId="49" fontId="9" fillId="0" borderId="1" xfId="1" applyNumberFormat="1" applyFont="1" applyFill="1" applyBorder="1" applyAlignment="1" applyProtection="1">
      <alignment horizontal="center" wrapText="1"/>
      <protection hidden="1"/>
    </xf>
    <xf numFmtId="164" fontId="1" fillId="0" borderId="0" xfId="0" applyNumberFormat="1" applyFont="1" applyFill="1" applyAlignment="1">
      <alignment horizontal="justify"/>
    </xf>
    <xf numFmtId="0" fontId="21" fillId="0" borderId="0" xfId="0" applyFont="1"/>
    <xf numFmtId="49" fontId="10" fillId="0" borderId="1" xfId="1" applyNumberFormat="1" applyFont="1" applyFill="1" applyBorder="1" applyAlignment="1" applyProtection="1">
      <alignment horizontal="center" wrapText="1"/>
      <protection hidden="1"/>
    </xf>
    <xf numFmtId="49" fontId="19" fillId="0" borderId="1" xfId="1" applyNumberFormat="1" applyFont="1" applyFill="1" applyBorder="1" applyAlignment="1" applyProtection="1">
      <alignment horizontal="center" wrapText="1"/>
      <protection hidden="1"/>
    </xf>
    <xf numFmtId="0" fontId="5" fillId="0" borderId="1" xfId="0" applyFont="1" applyFill="1" applyBorder="1"/>
    <xf numFmtId="0" fontId="19" fillId="0" borderId="1" xfId="1" applyFont="1" applyFill="1" applyBorder="1" applyAlignment="1" applyProtection="1">
      <alignment horizontal="left" wrapText="1"/>
      <protection hidden="1"/>
    </xf>
    <xf numFmtId="49" fontId="22" fillId="0" borderId="1" xfId="1" applyNumberFormat="1" applyFont="1" applyFill="1" applyBorder="1" applyAlignment="1" applyProtection="1">
      <alignment horizontal="center" wrapText="1"/>
      <protection hidden="1"/>
    </xf>
    <xf numFmtId="49" fontId="21" fillId="0" borderId="1" xfId="0" applyNumberFormat="1" applyFont="1" applyFill="1" applyBorder="1"/>
    <xf numFmtId="49" fontId="5" fillId="0" borderId="1" xfId="0" applyNumberFormat="1" applyFont="1" applyFill="1" applyBorder="1"/>
    <xf numFmtId="0" fontId="15" fillId="0" borderId="1" xfId="1" applyFont="1" applyFill="1" applyBorder="1" applyAlignment="1" applyProtection="1">
      <alignment horizontal="left" wrapText="1"/>
      <protection hidden="1"/>
    </xf>
    <xf numFmtId="49" fontId="13" fillId="0" borderId="1" xfId="0" applyNumberFormat="1" applyFont="1" applyFill="1" applyBorder="1"/>
    <xf numFmtId="0" fontId="13" fillId="0" borderId="1" xfId="0" applyFont="1" applyFill="1" applyBorder="1"/>
    <xf numFmtId="0" fontId="11" fillId="0" borderId="1" xfId="1" applyFont="1" applyFill="1" applyBorder="1" applyAlignment="1" applyProtection="1">
      <alignment horizontal="left" wrapText="1"/>
      <protection hidden="1"/>
    </xf>
    <xf numFmtId="49" fontId="1" fillId="0" borderId="1" xfId="0" applyNumberFormat="1" applyFont="1" applyFill="1" applyBorder="1"/>
    <xf numFmtId="0" fontId="1" fillId="0" borderId="1" xfId="0" applyFont="1" applyFill="1" applyBorder="1"/>
    <xf numFmtId="0" fontId="17" fillId="0" borderId="1" xfId="1" applyFont="1" applyFill="1" applyBorder="1" applyAlignment="1" applyProtection="1">
      <alignment horizontal="left" wrapText="1"/>
      <protection hidden="1"/>
    </xf>
    <xf numFmtId="0" fontId="2" fillId="0" borderId="1" xfId="1" applyFont="1" applyFill="1" applyBorder="1" applyAlignment="1" applyProtection="1">
      <alignment horizontal="left" wrapText="1"/>
      <protection hidden="1"/>
    </xf>
    <xf numFmtId="0" fontId="9" fillId="0" borderId="1" xfId="1" applyFont="1" applyFill="1" applyBorder="1" applyAlignment="1" applyProtection="1">
      <alignment horizontal="left" wrapText="1"/>
      <protection hidden="1"/>
    </xf>
    <xf numFmtId="49" fontId="15" fillId="0" borderId="1" xfId="1" applyNumberFormat="1" applyFont="1" applyFill="1" applyBorder="1" applyAlignment="1" applyProtection="1">
      <alignment horizontal="center" wrapText="1"/>
      <protection hidden="1"/>
    </xf>
    <xf numFmtId="49" fontId="16" fillId="0" borderId="1" xfId="1" applyNumberFormat="1" applyFont="1" applyFill="1" applyBorder="1" applyAlignment="1" applyProtection="1">
      <alignment horizontal="center" wrapText="1"/>
      <protection hidden="1"/>
    </xf>
    <xf numFmtId="49" fontId="1" fillId="0" borderId="1" xfId="0" applyNumberFormat="1" applyFont="1" applyFill="1" applyBorder="1" applyAlignment="1">
      <alignment horizontal="center"/>
    </xf>
    <xf numFmtId="0" fontId="10" fillId="0" borderId="1" xfId="1" applyFont="1" applyFill="1" applyBorder="1" applyAlignment="1" applyProtection="1">
      <alignment horizontal="left" wrapText="1"/>
      <protection hidden="1"/>
    </xf>
    <xf numFmtId="0" fontId="2" fillId="0" borderId="1" xfId="1" applyFont="1" applyFill="1" applyBorder="1" applyAlignment="1" applyProtection="1">
      <alignment horizontal="left" wrapText="1" shrinkToFit="1"/>
      <protection hidden="1"/>
    </xf>
    <xf numFmtId="0" fontId="10" fillId="0" borderId="1" xfId="1" applyFont="1" applyFill="1" applyBorder="1" applyAlignment="1" applyProtection="1">
      <alignment horizontal="left" wrapText="1" shrinkToFit="1"/>
      <protection hidden="1"/>
    </xf>
    <xf numFmtId="49" fontId="23" fillId="0" borderId="1" xfId="0" applyNumberFormat="1" applyFont="1" applyFill="1" applyBorder="1"/>
    <xf numFmtId="49" fontId="24" fillId="0" borderId="1" xfId="0" applyNumberFormat="1" applyFont="1" applyFill="1" applyBorder="1"/>
    <xf numFmtId="0" fontId="5" fillId="0" borderId="1" xfId="0" applyFont="1" applyFill="1" applyBorder="1" applyAlignment="1">
      <alignment horizontal="left"/>
    </xf>
    <xf numFmtId="0" fontId="14" fillId="0" borderId="0" xfId="0" applyFont="1" applyBorder="1"/>
    <xf numFmtId="49" fontId="25" fillId="0" borderId="1" xfId="1" applyNumberFormat="1" applyFont="1" applyFill="1" applyBorder="1" applyAlignment="1" applyProtection="1">
      <alignment horizontal="center" wrapText="1"/>
      <protection hidden="1"/>
    </xf>
    <xf numFmtId="0" fontId="28" fillId="0" borderId="0" xfId="0" applyFont="1"/>
    <xf numFmtId="49" fontId="26" fillId="0" borderId="1" xfId="1" applyNumberFormat="1" applyFont="1" applyFill="1" applyBorder="1" applyAlignment="1" applyProtection="1">
      <alignment horizontal="center" wrapText="1"/>
      <protection hidden="1"/>
    </xf>
    <xf numFmtId="0" fontId="29" fillId="0" borderId="0" xfId="0" applyFont="1"/>
    <xf numFmtId="49" fontId="31" fillId="0" borderId="1" xfId="1" applyNumberFormat="1" applyFont="1" applyFill="1" applyBorder="1" applyAlignment="1" applyProtection="1">
      <alignment horizontal="center" wrapText="1"/>
      <protection hidden="1"/>
    </xf>
    <xf numFmtId="0" fontId="32" fillId="0" borderId="0" xfId="0" applyFont="1"/>
    <xf numFmtId="0" fontId="28" fillId="0" borderId="0" xfId="0" applyFont="1" applyBorder="1"/>
    <xf numFmtId="49" fontId="33" fillId="0" borderId="1" xfId="1" applyNumberFormat="1" applyFont="1" applyFill="1" applyBorder="1" applyAlignment="1" applyProtection="1">
      <alignment horizontal="center" wrapText="1"/>
      <protection hidden="1"/>
    </xf>
    <xf numFmtId="49" fontId="28" fillId="0" borderId="1" xfId="0" applyNumberFormat="1" applyFont="1" applyFill="1" applyBorder="1" applyAlignment="1">
      <alignment horizontal="center"/>
    </xf>
    <xf numFmtId="0" fontId="27" fillId="0" borderId="0" xfId="0" applyFont="1" applyBorder="1"/>
    <xf numFmtId="49" fontId="28" fillId="0" borderId="1" xfId="0" applyNumberFormat="1" applyFont="1" applyFill="1" applyBorder="1"/>
    <xf numFmtId="0" fontId="1" fillId="0" borderId="0" xfId="0" applyFont="1" applyBorder="1"/>
    <xf numFmtId="0" fontId="0" fillId="0" borderId="1" xfId="0" applyBorder="1"/>
    <xf numFmtId="4" fontId="5" fillId="0" borderId="1" xfId="0" applyNumberFormat="1" applyFont="1" applyFill="1" applyBorder="1" applyAlignment="1">
      <alignment horizontal="center"/>
    </xf>
    <xf numFmtId="4" fontId="21" fillId="0" borderId="1" xfId="0" applyNumberFormat="1" applyFont="1" applyFill="1" applyBorder="1" applyAlignment="1">
      <alignment horizontal="center"/>
    </xf>
    <xf numFmtId="4" fontId="13" fillId="0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4" fontId="2" fillId="0" borderId="1" xfId="1" applyNumberFormat="1" applyFont="1" applyFill="1" applyBorder="1" applyAlignment="1" applyProtection="1">
      <alignment horizontal="center" wrapText="1"/>
      <protection hidden="1"/>
    </xf>
    <xf numFmtId="4" fontId="6" fillId="0" borderId="1" xfId="1" applyNumberFormat="1" applyFont="1" applyFill="1" applyBorder="1" applyAlignment="1" applyProtection="1">
      <alignment horizontal="center" wrapText="1"/>
      <protection hidden="1"/>
    </xf>
    <xf numFmtId="4" fontId="26" fillId="0" borderId="1" xfId="1" applyNumberFormat="1" applyFont="1" applyFill="1" applyBorder="1" applyAlignment="1" applyProtection="1">
      <alignment horizontal="center" wrapText="1"/>
      <protection hidden="1"/>
    </xf>
    <xf numFmtId="4" fontId="17" fillId="0" borderId="1" xfId="1" applyNumberFormat="1" applyFont="1" applyFill="1" applyBorder="1" applyAlignment="1" applyProtection="1">
      <alignment horizontal="center" wrapText="1"/>
      <protection hidden="1"/>
    </xf>
    <xf numFmtId="4" fontId="10" fillId="0" borderId="1" xfId="1" applyNumberFormat="1" applyFont="1" applyFill="1" applyBorder="1" applyAlignment="1" applyProtection="1">
      <alignment horizontal="center" wrapText="1"/>
      <protection hidden="1"/>
    </xf>
    <xf numFmtId="4" fontId="0" fillId="0" borderId="1" xfId="0" applyNumberFormat="1" applyFill="1" applyBorder="1" applyAlignment="1">
      <alignment horizontal="center"/>
    </xf>
    <xf numFmtId="4" fontId="23" fillId="0" borderId="1" xfId="0" applyNumberFormat="1" applyFont="1" applyFill="1" applyBorder="1" applyAlignment="1">
      <alignment horizontal="center"/>
    </xf>
    <xf numFmtId="4" fontId="28" fillId="0" borderId="1" xfId="0" applyNumberFormat="1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center"/>
    </xf>
    <xf numFmtId="4" fontId="12" fillId="0" borderId="1" xfId="0" applyNumberFormat="1" applyFont="1" applyFill="1" applyBorder="1" applyAlignment="1">
      <alignment horizontal="center"/>
    </xf>
    <xf numFmtId="4" fontId="14" fillId="0" borderId="1" xfId="0" applyNumberFormat="1" applyFont="1" applyFill="1" applyBorder="1" applyAlignment="1">
      <alignment horizontal="center"/>
    </xf>
    <xf numFmtId="4" fontId="29" fillId="0" borderId="1" xfId="0" applyNumberFormat="1" applyFont="1" applyFill="1" applyBorder="1" applyAlignment="1">
      <alignment horizontal="center"/>
    </xf>
    <xf numFmtId="4" fontId="30" fillId="0" borderId="1" xfId="0" applyNumberFormat="1" applyFont="1" applyFill="1" applyBorder="1" applyAlignment="1">
      <alignment horizontal="center"/>
    </xf>
    <xf numFmtId="4" fontId="32" fillId="0" borderId="1" xfId="0" applyNumberFormat="1" applyFont="1" applyFill="1" applyBorder="1" applyAlignment="1">
      <alignment horizontal="center"/>
    </xf>
    <xf numFmtId="4" fontId="27" fillId="0" borderId="1" xfId="0" applyNumberFormat="1" applyFont="1" applyFill="1" applyBorder="1" applyAlignment="1">
      <alignment horizontal="center"/>
    </xf>
    <xf numFmtId="49" fontId="4" fillId="0" borderId="1" xfId="1" applyNumberFormat="1" applyFont="1" applyFill="1" applyBorder="1" applyAlignment="1" applyProtection="1">
      <alignment horizontal="left" wrapText="1"/>
      <protection hidden="1"/>
    </xf>
    <xf numFmtId="49" fontId="19" fillId="0" borderId="1" xfId="1" applyNumberFormat="1" applyFont="1" applyFill="1" applyBorder="1" applyAlignment="1" applyProtection="1">
      <alignment horizontal="left" wrapText="1"/>
      <protection hidden="1"/>
    </xf>
    <xf numFmtId="49" fontId="6" fillId="0" borderId="1" xfId="1" applyNumberFormat="1" applyFont="1" applyFill="1" applyBorder="1" applyAlignment="1" applyProtection="1">
      <alignment horizontal="left" wrapText="1"/>
      <protection hidden="1"/>
    </xf>
    <xf numFmtId="49" fontId="15" fillId="0" borderId="1" xfId="1" applyNumberFormat="1" applyFont="1" applyFill="1" applyBorder="1" applyAlignment="1" applyProtection="1">
      <alignment horizontal="left" wrapText="1"/>
      <protection hidden="1"/>
    </xf>
    <xf numFmtId="49" fontId="11" fillId="0" borderId="1" xfId="1" applyNumberFormat="1" applyFont="1" applyFill="1" applyBorder="1" applyAlignment="1" applyProtection="1">
      <alignment horizontal="left" wrapText="1"/>
      <protection hidden="1"/>
    </xf>
    <xf numFmtId="49" fontId="9" fillId="0" borderId="1" xfId="1" applyNumberFormat="1" applyFont="1" applyFill="1" applyBorder="1" applyAlignment="1" applyProtection="1">
      <alignment horizontal="left" wrapText="1"/>
      <protection hidden="1"/>
    </xf>
    <xf numFmtId="49" fontId="2" fillId="0" borderId="1" xfId="1" applyNumberFormat="1" applyFont="1" applyFill="1" applyBorder="1" applyAlignment="1" applyProtection="1">
      <alignment horizontal="left" wrapText="1"/>
      <protection hidden="1"/>
    </xf>
    <xf numFmtId="49" fontId="17" fillId="0" borderId="1" xfId="1" applyNumberFormat="1" applyFont="1" applyFill="1" applyBorder="1" applyAlignment="1" applyProtection="1">
      <alignment horizontal="left" wrapText="1"/>
      <protection hidden="1"/>
    </xf>
    <xf numFmtId="49" fontId="7" fillId="0" borderId="1" xfId="1" applyNumberFormat="1" applyFont="1" applyFill="1" applyBorder="1" applyAlignment="1" applyProtection="1">
      <alignment horizontal="left" wrapText="1"/>
      <protection hidden="1"/>
    </xf>
    <xf numFmtId="49" fontId="25" fillId="0" borderId="1" xfId="1" applyNumberFormat="1" applyFont="1" applyFill="1" applyBorder="1" applyAlignment="1" applyProtection="1">
      <alignment horizontal="left" wrapText="1"/>
      <protection hidden="1"/>
    </xf>
    <xf numFmtId="49" fontId="20" fillId="0" borderId="1" xfId="1" applyNumberFormat="1" applyFont="1" applyFill="1" applyBorder="1" applyAlignment="1" applyProtection="1">
      <alignment horizontal="left" wrapText="1"/>
      <protection hidden="1"/>
    </xf>
    <xf numFmtId="49" fontId="10" fillId="0" borderId="1" xfId="1" applyNumberFormat="1" applyFont="1" applyFill="1" applyBorder="1" applyAlignment="1" applyProtection="1">
      <alignment horizontal="left" wrapText="1"/>
      <protection hidden="1"/>
    </xf>
    <xf numFmtId="49" fontId="18" fillId="0" borderId="1" xfId="1" applyNumberFormat="1" applyFont="1" applyFill="1" applyBorder="1" applyAlignment="1" applyProtection="1">
      <alignment horizontal="left" wrapText="1"/>
      <protection hidden="1"/>
    </xf>
    <xf numFmtId="49" fontId="6" fillId="0" borderId="1" xfId="1" applyNumberFormat="1" applyFont="1" applyFill="1" applyBorder="1" applyAlignment="1" applyProtection="1">
      <alignment horizontal="left" wrapText="1" shrinkToFit="1"/>
      <protection hidden="1"/>
    </xf>
    <xf numFmtId="49" fontId="19" fillId="0" borderId="1" xfId="1" applyNumberFormat="1" applyFont="1" applyFill="1" applyBorder="1" applyAlignment="1" applyProtection="1">
      <alignment horizontal="left" wrapText="1" shrinkToFit="1"/>
      <protection hidden="1"/>
    </xf>
    <xf numFmtId="49" fontId="10" fillId="0" borderId="1" xfId="1" applyNumberFormat="1" applyFont="1" applyFill="1" applyBorder="1" applyAlignment="1" applyProtection="1">
      <alignment horizontal="left" wrapText="1" shrinkToFit="1"/>
      <protection hidden="1"/>
    </xf>
    <xf numFmtId="49" fontId="26" fillId="0" borderId="1" xfId="1" applyNumberFormat="1" applyFont="1" applyFill="1" applyBorder="1" applyAlignment="1" applyProtection="1">
      <alignment horizontal="left" wrapText="1" shrinkToFit="1"/>
      <protection hidden="1"/>
    </xf>
    <xf numFmtId="49" fontId="2" fillId="0" borderId="1" xfId="1" applyNumberFormat="1" applyFont="1" applyFill="1" applyBorder="1" applyAlignment="1" applyProtection="1">
      <alignment horizontal="left" wrapText="1" shrinkToFit="1"/>
      <protection hidden="1"/>
    </xf>
    <xf numFmtId="49" fontId="33" fillId="0" borderId="1" xfId="1" applyNumberFormat="1" applyFont="1" applyFill="1" applyBorder="1" applyAlignment="1" applyProtection="1">
      <alignment horizontal="left" wrapText="1"/>
      <protection hidden="1"/>
    </xf>
    <xf numFmtId="0" fontId="4" fillId="0" borderId="1" xfId="1" applyFont="1" applyFill="1" applyBorder="1" applyAlignment="1" applyProtection="1">
      <alignment horizontal="center" vertical="center" wrapText="1"/>
      <protection hidden="1"/>
    </xf>
    <xf numFmtId="49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4" fillId="0" borderId="1" xfId="1" applyFont="1" applyFill="1" applyBorder="1" applyAlignment="1" applyProtection="1">
      <alignment horizontal="left" wrapText="1"/>
      <protection hidden="1"/>
    </xf>
    <xf numFmtId="0" fontId="35" fillId="0" borderId="0" xfId="0" applyFont="1" applyBorder="1"/>
    <xf numFmtId="0" fontId="0" fillId="0" borderId="1" xfId="0" quotePrefix="1" applyBorder="1"/>
    <xf numFmtId="0" fontId="5" fillId="0" borderId="1" xfId="0" applyFont="1" applyBorder="1"/>
    <xf numFmtId="0" fontId="14" fillId="0" borderId="1" xfId="0" applyFont="1" applyBorder="1"/>
    <xf numFmtId="0" fontId="0" fillId="0" borderId="2" xfId="0" applyBorder="1"/>
    <xf numFmtId="0" fontId="0" fillId="0" borderId="1" xfId="0" quotePrefix="1" applyFont="1" applyFill="1" applyBorder="1" applyAlignment="1">
      <alignment horizontal="left"/>
    </xf>
    <xf numFmtId="4" fontId="5" fillId="0" borderId="1" xfId="0" applyNumberFormat="1" applyFont="1" applyBorder="1"/>
    <xf numFmtId="4" fontId="0" fillId="0" borderId="1" xfId="0" applyNumberFormat="1" applyBorder="1"/>
    <xf numFmtId="0" fontId="24" fillId="0" borderId="1" xfId="0" applyFont="1" applyFill="1" applyBorder="1"/>
    <xf numFmtId="0" fontId="24" fillId="0" borderId="1" xfId="0" quotePrefix="1" applyFont="1" applyFill="1" applyBorder="1" applyAlignment="1">
      <alignment horizontal="left"/>
    </xf>
    <xf numFmtId="4" fontId="24" fillId="0" borderId="1" xfId="0" applyNumberFormat="1" applyFont="1" applyFill="1" applyBorder="1" applyAlignment="1">
      <alignment horizontal="center"/>
    </xf>
    <xf numFmtId="0" fontId="24" fillId="0" borderId="1" xfId="0" applyFont="1" applyBorder="1"/>
    <xf numFmtId="0" fontId="36" fillId="0" borderId="1" xfId="0" applyFont="1" applyBorder="1"/>
    <xf numFmtId="4" fontId="20" fillId="0" borderId="1" xfId="1" applyNumberFormat="1" applyFont="1" applyFill="1" applyBorder="1" applyAlignment="1" applyProtection="1">
      <alignment horizontal="center" wrapText="1"/>
      <protection hidden="1"/>
    </xf>
    <xf numFmtId="49" fontId="34" fillId="0" borderId="1" xfId="1" applyNumberFormat="1" applyFont="1" applyFill="1" applyBorder="1" applyAlignment="1" applyProtection="1">
      <alignment horizontal="left" wrapText="1"/>
      <protection hidden="1"/>
    </xf>
    <xf numFmtId="4" fontId="37" fillId="0" borderId="1" xfId="1" applyNumberFormat="1" applyFont="1" applyFill="1" applyBorder="1" applyAlignment="1" applyProtection="1">
      <alignment horizontal="center" wrapText="1"/>
      <protection hidden="1"/>
    </xf>
    <xf numFmtId="0" fontId="38" fillId="0" borderId="1" xfId="0" applyFont="1" applyBorder="1"/>
    <xf numFmtId="0" fontId="39" fillId="0" borderId="2" xfId="0" applyFont="1" applyFill="1" applyBorder="1"/>
    <xf numFmtId="0" fontId="16" fillId="0" borderId="1" xfId="1" applyFont="1" applyFill="1" applyBorder="1" applyAlignment="1" applyProtection="1">
      <alignment horizontal="left" wrapText="1"/>
      <protection hidden="1"/>
    </xf>
    <xf numFmtId="49" fontId="16" fillId="0" borderId="1" xfId="1" applyNumberFormat="1" applyFont="1" applyFill="1" applyBorder="1" applyAlignment="1" applyProtection="1">
      <alignment horizontal="left" wrapText="1"/>
      <protection hidden="1"/>
    </xf>
    <xf numFmtId="0" fontId="36" fillId="0" borderId="2" xfId="0" applyFont="1" applyFill="1" applyBorder="1"/>
    <xf numFmtId="0" fontId="24" fillId="0" borderId="2" xfId="0" applyFont="1" applyBorder="1"/>
    <xf numFmtId="0" fontId="40" fillId="0" borderId="1" xfId="0" applyFont="1" applyFill="1" applyBorder="1"/>
    <xf numFmtId="0" fontId="39" fillId="0" borderId="1" xfId="0" applyFont="1" applyBorder="1"/>
    <xf numFmtId="4" fontId="40" fillId="0" borderId="1" xfId="0" applyNumberFormat="1" applyFont="1" applyFill="1" applyBorder="1" applyAlignment="1">
      <alignment horizontal="center"/>
    </xf>
    <xf numFmtId="0" fontId="41" fillId="0" borderId="1" xfId="0" applyFont="1" applyBorder="1"/>
    <xf numFmtId="0" fontId="40" fillId="0" borderId="0" xfId="0" applyFont="1"/>
    <xf numFmtId="49" fontId="42" fillId="0" borderId="1" xfId="0" applyNumberFormat="1" applyFont="1" applyFill="1" applyBorder="1"/>
    <xf numFmtId="0" fontId="42" fillId="0" borderId="1" xfId="0" applyFont="1" applyFill="1" applyBorder="1"/>
    <xf numFmtId="0" fontId="42" fillId="0" borderId="1" xfId="0" quotePrefix="1" applyFont="1" applyFill="1" applyBorder="1" applyAlignment="1">
      <alignment horizontal="left"/>
    </xf>
    <xf numFmtId="4" fontId="42" fillId="0" borderId="1" xfId="0" applyNumberFormat="1" applyFont="1" applyFill="1" applyBorder="1" applyAlignment="1">
      <alignment horizontal="center"/>
    </xf>
    <xf numFmtId="0" fontId="42" fillId="0" borderId="1" xfId="0" applyFont="1" applyBorder="1"/>
    <xf numFmtId="0" fontId="42" fillId="0" borderId="1" xfId="0" applyFont="1" applyBorder="1" applyAlignment="1"/>
    <xf numFmtId="0" fontId="42" fillId="0" borderId="0" xfId="0" applyFont="1"/>
    <xf numFmtId="0" fontId="43" fillId="0" borderId="0" xfId="0" applyFont="1"/>
    <xf numFmtId="4" fontId="19" fillId="0" borderId="1" xfId="1" applyNumberFormat="1" applyFont="1" applyFill="1" applyBorder="1" applyAlignment="1" applyProtection="1">
      <alignment horizontal="center" wrapText="1"/>
      <protection hidden="1"/>
    </xf>
    <xf numFmtId="0" fontId="42" fillId="0" borderId="2" xfId="0" applyFont="1" applyBorder="1"/>
    <xf numFmtId="0" fontId="42" fillId="0" borderId="3" xfId="0" applyFont="1" applyBorder="1"/>
    <xf numFmtId="0" fontId="42" fillId="0" borderId="4" xfId="0" applyFont="1" applyBorder="1"/>
    <xf numFmtId="0" fontId="42" fillId="0" borderId="5" xfId="0" applyFont="1" applyBorder="1"/>
    <xf numFmtId="0" fontId="43" fillId="0" borderId="1" xfId="0" applyFont="1" applyBorder="1"/>
    <xf numFmtId="0" fontId="40" fillId="0" borderId="1" xfId="0" applyFont="1" applyBorder="1"/>
    <xf numFmtId="0" fontId="40" fillId="0" borderId="0" xfId="0" applyFont="1" applyBorder="1"/>
    <xf numFmtId="0" fontId="40" fillId="0" borderId="6" xfId="0" applyFont="1" applyBorder="1"/>
    <xf numFmtId="0" fontId="40" fillId="0" borderId="2" xfId="0" applyFont="1" applyBorder="1"/>
    <xf numFmtId="0" fontId="40" fillId="0" borderId="5" xfId="0" applyFont="1" applyBorder="1"/>
    <xf numFmtId="49" fontId="24" fillId="0" borderId="1" xfId="0" applyNumberFormat="1" applyFont="1" applyFill="1" applyBorder="1" applyAlignment="1">
      <alignment horizontal="center"/>
    </xf>
    <xf numFmtId="0" fontId="5" fillId="0" borderId="2" xfId="0" applyFont="1" applyBorder="1"/>
    <xf numFmtId="49" fontId="40" fillId="0" borderId="1" xfId="0" applyNumberFormat="1" applyFont="1" applyFill="1" applyBorder="1"/>
    <xf numFmtId="49" fontId="40" fillId="0" borderId="1" xfId="0" applyNumberFormat="1" applyFont="1" applyFill="1" applyBorder="1" applyAlignment="1">
      <alignment horizontal="center"/>
    </xf>
    <xf numFmtId="2" fontId="42" fillId="0" borderId="1" xfId="0" applyNumberFormat="1" applyFont="1" applyBorder="1"/>
    <xf numFmtId="2" fontId="42" fillId="0" borderId="0" xfId="0" applyNumberFormat="1" applyFont="1"/>
    <xf numFmtId="2" fontId="43" fillId="0" borderId="0" xfId="0" applyNumberFormat="1" applyFont="1"/>
    <xf numFmtId="2" fontId="42" fillId="0" borderId="2" xfId="0" applyNumberFormat="1" applyFont="1" applyBorder="1"/>
    <xf numFmtId="2" fontId="40" fillId="0" borderId="1" xfId="0" applyNumberFormat="1" applyFont="1" applyBorder="1"/>
    <xf numFmtId="2" fontId="2" fillId="0" borderId="1" xfId="1" applyNumberFormat="1" applyFont="1" applyFill="1" applyBorder="1" applyAlignment="1" applyProtection="1">
      <alignment horizontal="center" wrapText="1"/>
      <protection hidden="1"/>
    </xf>
    <xf numFmtId="2" fontId="40" fillId="0" borderId="1" xfId="0" applyNumberFormat="1" applyFont="1" applyFill="1" applyBorder="1" applyAlignment="1">
      <alignment horizontal="center"/>
    </xf>
    <xf numFmtId="2" fontId="40" fillId="0" borderId="2" xfId="0" applyNumberFormat="1" applyFont="1" applyBorder="1"/>
    <xf numFmtId="2" fontId="5" fillId="0" borderId="1" xfId="0" applyNumberFormat="1" applyFont="1" applyBorder="1"/>
    <xf numFmtId="2" fontId="8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2" fontId="14" fillId="0" borderId="0" xfId="0" applyNumberFormat="1" applyFont="1"/>
    <xf numFmtId="2" fontId="14" fillId="0" borderId="1" xfId="0" applyNumberFormat="1" applyFont="1" applyFill="1" applyBorder="1" applyAlignment="1">
      <alignment horizontal="center"/>
    </xf>
    <xf numFmtId="2" fontId="23" fillId="0" borderId="1" xfId="0" applyNumberFormat="1" applyFont="1" applyFill="1" applyBorder="1" applyAlignment="1">
      <alignment horizontal="center"/>
    </xf>
    <xf numFmtId="2" fontId="1" fillId="0" borderId="0" xfId="0" applyNumberFormat="1" applyFont="1"/>
    <xf numFmtId="2" fontId="1" fillId="0" borderId="1" xfId="0" applyNumberFormat="1" applyFont="1" applyFill="1" applyBorder="1" applyAlignment="1">
      <alignment horizontal="center"/>
    </xf>
    <xf numFmtId="2" fontId="0" fillId="0" borderId="0" xfId="0" applyNumberFormat="1"/>
    <xf numFmtId="2" fontId="0" fillId="0" borderId="1" xfId="0" applyNumberFormat="1" applyFill="1" applyBorder="1" applyAlignment="1">
      <alignment horizontal="center"/>
    </xf>
    <xf numFmtId="2" fontId="5" fillId="0" borderId="0" xfId="0" applyNumberFormat="1" applyFont="1"/>
    <xf numFmtId="2" fontId="13" fillId="0" borderId="0" xfId="0" applyNumberFormat="1" applyFont="1"/>
    <xf numFmtId="2" fontId="13" fillId="0" borderId="1" xfId="0" applyNumberFormat="1" applyFont="1" applyFill="1" applyBorder="1" applyAlignment="1">
      <alignment horizontal="center"/>
    </xf>
    <xf numFmtId="2" fontId="21" fillId="0" borderId="1" xfId="0" applyNumberFormat="1" applyFont="1" applyFill="1" applyBorder="1" applyAlignment="1">
      <alignment horizontal="center"/>
    </xf>
    <xf numFmtId="2" fontId="0" fillId="0" borderId="2" xfId="0" applyNumberFormat="1" applyBorder="1"/>
    <xf numFmtId="2" fontId="0" fillId="0" borderId="1" xfId="0" applyNumberFormat="1" applyBorder="1"/>
    <xf numFmtId="2" fontId="24" fillId="0" borderId="2" xfId="0" applyNumberFormat="1" applyFont="1" applyBorder="1"/>
    <xf numFmtId="2" fontId="17" fillId="0" borderId="1" xfId="1" applyNumberFormat="1" applyFont="1" applyFill="1" applyBorder="1" applyAlignment="1" applyProtection="1">
      <alignment horizontal="center" wrapText="1"/>
      <protection hidden="1"/>
    </xf>
    <xf numFmtId="2" fontId="24" fillId="0" borderId="1" xfId="0" applyNumberFormat="1" applyFont="1" applyFill="1" applyBorder="1" applyAlignment="1">
      <alignment horizontal="center"/>
    </xf>
    <xf numFmtId="2" fontId="24" fillId="0" borderId="1" xfId="0" applyNumberFormat="1" applyFont="1" applyBorder="1"/>
    <xf numFmtId="0" fontId="24" fillId="0" borderId="0" xfId="0" applyFont="1" applyBorder="1"/>
    <xf numFmtId="2" fontId="24" fillId="0" borderId="1" xfId="0" applyNumberFormat="1" applyFont="1" applyBorder="1" applyAlignment="1"/>
    <xf numFmtId="2" fontId="42" fillId="0" borderId="1" xfId="0" applyNumberFormat="1" applyFont="1" applyBorder="1" applyAlignment="1"/>
    <xf numFmtId="2" fontId="14" fillId="0" borderId="0" xfId="0" applyNumberFormat="1" applyFont="1" applyBorder="1"/>
    <xf numFmtId="2" fontId="0" fillId="0" borderId="0" xfId="0" applyNumberFormat="1" applyBorder="1"/>
    <xf numFmtId="0" fontId="4" fillId="0" borderId="1" xfId="1" applyFont="1" applyFill="1" applyBorder="1" applyAlignment="1" applyProtection="1">
      <alignment horizontal="center" vertical="center" wrapText="1"/>
      <protection hidden="1"/>
    </xf>
    <xf numFmtId="164" fontId="0" fillId="0" borderId="0" xfId="0" applyNumberFormat="1" applyFill="1" applyAlignment="1">
      <alignment horizontal="right"/>
    </xf>
    <xf numFmtId="164" fontId="1" fillId="0" borderId="0" xfId="0" applyNumberFormat="1" applyFont="1" applyFill="1" applyAlignment="1">
      <alignment horizontal="right"/>
    </xf>
    <xf numFmtId="0" fontId="3" fillId="0" borderId="0" xfId="0" applyFont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5" xfId="1" applyFont="1" applyFill="1" applyBorder="1" applyAlignment="1" applyProtection="1">
      <alignment horizontal="center" vertical="center" wrapText="1"/>
      <protection hidden="1"/>
    </xf>
    <xf numFmtId="0" fontId="4" fillId="0" borderId="3" xfId="1" applyFont="1" applyFill="1" applyBorder="1" applyAlignment="1" applyProtection="1">
      <alignment horizontal="center" vertical="center" wrapText="1"/>
      <protection hidden="1"/>
    </xf>
    <xf numFmtId="0" fontId="4" fillId="0" borderId="2" xfId="1" applyFont="1" applyFill="1" applyBorder="1" applyAlignment="1" applyProtection="1">
      <alignment horizontal="center" vertical="center" wrapText="1"/>
      <protection hidden="1"/>
    </xf>
  </cellXfs>
  <cellStyles count="2">
    <cellStyle name="Normal_для Игоря копия с внесенными уведомлениями напрямую без экономической классификации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20"/>
  <sheetViews>
    <sheetView showZeros="0" tabSelected="1" zoomScale="75" zoomScaleNormal="75" workbookViewId="0">
      <selection activeCell="N12" sqref="N12"/>
    </sheetView>
  </sheetViews>
  <sheetFormatPr defaultRowHeight="12.75"/>
  <cols>
    <col min="1" max="1" width="49.5703125" customWidth="1"/>
    <col min="2" max="2" width="12" customWidth="1"/>
    <col min="3" max="3" width="5.85546875" customWidth="1"/>
    <col min="4" max="4" width="6.7109375" customWidth="1"/>
    <col min="5" max="5" width="11.85546875" customWidth="1"/>
    <col min="6" max="6" width="7.7109375" customWidth="1"/>
    <col min="7" max="7" width="10.7109375" customWidth="1"/>
    <col min="8" max="10" width="9.7109375" hidden="1" customWidth="1"/>
    <col min="11" max="11" width="16.28515625" hidden="1" customWidth="1"/>
    <col min="12" max="12" width="11.42578125" hidden="1" customWidth="1"/>
    <col min="13" max="13" width="11.5703125" customWidth="1"/>
    <col min="14" max="14" width="9.28515625" bestFit="1" customWidth="1"/>
  </cols>
  <sheetData>
    <row r="1" spans="1:14">
      <c r="D1" s="14" t="s">
        <v>68</v>
      </c>
      <c r="E1" s="14"/>
      <c r="F1" s="187" t="s">
        <v>247</v>
      </c>
      <c r="G1" s="188"/>
      <c r="H1" s="188"/>
      <c r="I1" s="188"/>
      <c r="J1" s="188"/>
      <c r="K1" s="188"/>
      <c r="L1" s="188"/>
    </row>
    <row r="2" spans="1:14">
      <c r="D2" s="14" t="s">
        <v>191</v>
      </c>
      <c r="E2" s="14"/>
      <c r="G2" s="14"/>
      <c r="H2" s="14"/>
      <c r="I2" s="14"/>
      <c r="J2" s="14"/>
      <c r="K2" s="14"/>
      <c r="L2" s="14"/>
    </row>
    <row r="3" spans="1:14">
      <c r="C3" s="12"/>
      <c r="D3" s="14" t="s">
        <v>88</v>
      </c>
      <c r="E3" s="21"/>
      <c r="F3" s="21"/>
      <c r="G3" s="21"/>
      <c r="H3" s="21"/>
      <c r="I3" s="21"/>
      <c r="J3" s="21"/>
      <c r="K3" s="21"/>
      <c r="L3" s="21"/>
    </row>
    <row r="4" spans="1:14">
      <c r="C4" s="12" t="s">
        <v>188</v>
      </c>
      <c r="E4" s="12"/>
      <c r="F4" s="12"/>
      <c r="G4" s="12" t="s">
        <v>248</v>
      </c>
      <c r="H4" s="12"/>
      <c r="I4" s="12"/>
      <c r="J4" s="12"/>
      <c r="K4" s="12"/>
      <c r="L4" s="12"/>
    </row>
    <row r="5" spans="1:14">
      <c r="E5" s="12"/>
      <c r="F5" s="12"/>
      <c r="G5" s="12"/>
      <c r="H5" s="12"/>
      <c r="I5" s="12"/>
      <c r="J5" s="12"/>
      <c r="K5" s="12"/>
      <c r="L5" s="12"/>
    </row>
    <row r="6" spans="1:14" ht="29.25" customHeight="1">
      <c r="A6" s="189" t="s">
        <v>242</v>
      </c>
      <c r="B6" s="189"/>
      <c r="C6" s="189"/>
      <c r="D6" s="189"/>
      <c r="E6" s="189"/>
      <c r="F6" s="189"/>
      <c r="G6" s="189"/>
      <c r="H6" s="15"/>
      <c r="I6" s="15"/>
      <c r="J6" s="15"/>
      <c r="K6" s="15"/>
      <c r="L6" s="15"/>
    </row>
    <row r="7" spans="1:14" ht="16.5" customHeight="1">
      <c r="A7" s="189"/>
      <c r="B7" s="189"/>
      <c r="C7" s="189"/>
      <c r="D7" s="189"/>
      <c r="E7" s="189"/>
      <c r="F7" s="189"/>
      <c r="G7" s="189"/>
      <c r="H7" s="15"/>
      <c r="I7" s="15"/>
      <c r="J7" s="15"/>
      <c r="K7" s="15"/>
      <c r="L7" s="15"/>
    </row>
    <row r="8" spans="1:14">
      <c r="G8" s="1"/>
      <c r="H8" s="1"/>
      <c r="I8" s="1"/>
      <c r="J8" s="1"/>
      <c r="K8" s="1"/>
      <c r="L8" s="1"/>
    </row>
    <row r="9" spans="1:14">
      <c r="A9" s="61"/>
      <c r="B9" s="61"/>
      <c r="C9" s="61"/>
      <c r="D9" s="61"/>
      <c r="E9" s="61"/>
      <c r="F9" s="61"/>
      <c r="G9" s="190" t="s">
        <v>243</v>
      </c>
      <c r="H9" s="190"/>
      <c r="I9" s="190"/>
      <c r="J9" s="190"/>
      <c r="K9" s="190"/>
      <c r="L9" s="190"/>
      <c r="M9" s="61" t="s">
        <v>192</v>
      </c>
      <c r="N9" s="61" t="s">
        <v>193</v>
      </c>
    </row>
    <row r="10" spans="1:14" ht="13.5" customHeight="1">
      <c r="A10" s="186" t="s">
        <v>0</v>
      </c>
      <c r="B10" s="191" t="s">
        <v>186</v>
      </c>
      <c r="C10" s="186" t="s">
        <v>1</v>
      </c>
      <c r="D10" s="186" t="s">
        <v>2</v>
      </c>
      <c r="E10" s="186" t="s">
        <v>3</v>
      </c>
      <c r="F10" s="186" t="s">
        <v>4</v>
      </c>
      <c r="G10" s="186" t="s">
        <v>89</v>
      </c>
      <c r="H10" s="186" t="s">
        <v>71</v>
      </c>
      <c r="I10" s="186" t="s">
        <v>72</v>
      </c>
      <c r="J10" s="186" t="s">
        <v>177</v>
      </c>
      <c r="K10" s="186" t="s">
        <v>90</v>
      </c>
      <c r="L10" s="186" t="s">
        <v>91</v>
      </c>
      <c r="M10" s="61"/>
      <c r="N10" s="61" t="s">
        <v>194</v>
      </c>
    </row>
    <row r="11" spans="1:14" ht="15" customHeight="1">
      <c r="A11" s="186"/>
      <c r="B11" s="192"/>
      <c r="C11" s="186" t="s">
        <v>5</v>
      </c>
      <c r="D11" s="186" t="s">
        <v>6</v>
      </c>
      <c r="E11" s="186" t="s">
        <v>7</v>
      </c>
      <c r="F11" s="186" t="s">
        <v>8</v>
      </c>
      <c r="G11" s="186"/>
      <c r="H11" s="186"/>
      <c r="I11" s="186"/>
      <c r="J11" s="186"/>
      <c r="K11" s="186"/>
      <c r="L11" s="186"/>
      <c r="M11" s="61"/>
      <c r="N11" s="61" t="s">
        <v>195</v>
      </c>
    </row>
    <row r="12" spans="1:14" ht="110.25" customHeight="1">
      <c r="A12" s="186"/>
      <c r="B12" s="193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61"/>
      <c r="N12" s="61"/>
    </row>
    <row r="13" spans="1:14" ht="36" customHeight="1">
      <c r="A13" s="100" t="s">
        <v>187</v>
      </c>
      <c r="B13" s="101" t="s">
        <v>117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61"/>
      <c r="N13" s="61"/>
    </row>
    <row r="14" spans="1:14" s="2" customFormat="1" ht="15" customHeight="1">
      <c r="A14" s="18" t="s">
        <v>9</v>
      </c>
      <c r="B14" s="81" t="s">
        <v>117</v>
      </c>
      <c r="C14" s="19" t="s">
        <v>10</v>
      </c>
      <c r="D14" s="45" t="s">
        <v>42</v>
      </c>
      <c r="E14" s="45" t="s">
        <v>93</v>
      </c>
      <c r="F14" s="45" t="s">
        <v>57</v>
      </c>
      <c r="G14" s="109">
        <f>G25+G31+G48+G53+G72</f>
        <v>221.5</v>
      </c>
      <c r="H14" s="62" t="e">
        <f>#REF!+H48+H53</f>
        <v>#REF!</v>
      </c>
      <c r="I14" s="62" t="e">
        <f>#REF!+I48+I53</f>
        <v>#REF!</v>
      </c>
      <c r="J14" s="62" t="e">
        <f>#REF!+J48+J53</f>
        <v>#REF!</v>
      </c>
      <c r="K14" s="62" t="e">
        <f>#REF!+K48+K53</f>
        <v>#REF!</v>
      </c>
      <c r="L14" s="62" t="e">
        <f>#REF!+L48+L53</f>
        <v>#REF!</v>
      </c>
      <c r="M14" s="161">
        <f>M31+M53</f>
        <v>5</v>
      </c>
      <c r="N14" s="109">
        <f>N25+N31+N48+N53+N72</f>
        <v>226.5</v>
      </c>
    </row>
    <row r="15" spans="1:14" s="22" customFormat="1" ht="48.75" hidden="1" customHeight="1">
      <c r="A15" s="26" t="s">
        <v>92</v>
      </c>
      <c r="B15" s="82"/>
      <c r="C15" s="27" t="s">
        <v>10</v>
      </c>
      <c r="D15" s="46" t="s">
        <v>18</v>
      </c>
      <c r="E15" s="28" t="s">
        <v>93</v>
      </c>
      <c r="F15" s="28" t="s">
        <v>57</v>
      </c>
      <c r="H15" s="63">
        <f t="shared" ref="H15:L16" si="0">H16</f>
        <v>0</v>
      </c>
      <c r="I15" s="63">
        <f t="shared" si="0"/>
        <v>0</v>
      </c>
      <c r="J15" s="63">
        <f t="shared" si="0"/>
        <v>0</v>
      </c>
      <c r="K15" s="63">
        <f t="shared" si="0"/>
        <v>0</v>
      </c>
      <c r="L15" s="63">
        <f t="shared" si="0"/>
        <v>0</v>
      </c>
    </row>
    <row r="16" spans="1:14" s="2" customFormat="1" ht="61.5" hidden="1" customHeight="1">
      <c r="A16" s="16" t="s">
        <v>94</v>
      </c>
      <c r="B16" s="83"/>
      <c r="C16" s="19" t="s">
        <v>10</v>
      </c>
      <c r="D16" s="29" t="s">
        <v>18</v>
      </c>
      <c r="E16" s="29" t="s">
        <v>95</v>
      </c>
      <c r="F16" s="29" t="s">
        <v>57</v>
      </c>
      <c r="H16" s="62">
        <f t="shared" si="0"/>
        <v>0</v>
      </c>
      <c r="I16" s="62">
        <f t="shared" si="0"/>
        <v>0</v>
      </c>
      <c r="J16" s="62">
        <f t="shared" si="0"/>
        <v>0</v>
      </c>
      <c r="K16" s="62">
        <f t="shared" si="0"/>
        <v>0</v>
      </c>
      <c r="L16" s="62">
        <f t="shared" si="0"/>
        <v>0</v>
      </c>
    </row>
    <row r="17" spans="1:17" s="2" customFormat="1" ht="17.25" hidden="1" customHeight="1">
      <c r="A17" s="16" t="s">
        <v>85</v>
      </c>
      <c r="B17" s="83"/>
      <c r="C17" s="19" t="s">
        <v>10</v>
      </c>
      <c r="D17" s="29" t="s">
        <v>18</v>
      </c>
      <c r="E17" s="29" t="s">
        <v>96</v>
      </c>
      <c r="F17" s="29" t="s">
        <v>100</v>
      </c>
      <c r="H17" s="62"/>
      <c r="I17" s="62"/>
      <c r="J17" s="62"/>
      <c r="K17" s="62"/>
      <c r="L17" s="62">
        <f>G17+J17+K17</f>
        <v>0</v>
      </c>
    </row>
    <row r="18" spans="1:17" s="9" customFormat="1" ht="57" hidden="1" customHeight="1">
      <c r="A18" s="30" t="s">
        <v>97</v>
      </c>
      <c r="B18" s="84"/>
      <c r="C18" s="5" t="s">
        <v>10</v>
      </c>
      <c r="D18" s="31" t="s">
        <v>49</v>
      </c>
      <c r="E18" s="32" t="s">
        <v>93</v>
      </c>
      <c r="F18" s="32">
        <v>0</v>
      </c>
      <c r="H18" s="64">
        <f t="shared" ref="H18:L19" si="1">H19</f>
        <v>0</v>
      </c>
      <c r="I18" s="64">
        <f t="shared" si="1"/>
        <v>0</v>
      </c>
      <c r="J18" s="64">
        <f t="shared" si="1"/>
        <v>0</v>
      </c>
      <c r="K18" s="64">
        <f t="shared" si="1"/>
        <v>0</v>
      </c>
      <c r="L18" s="64">
        <f t="shared" si="1"/>
        <v>0</v>
      </c>
    </row>
    <row r="19" spans="1:17" s="2" customFormat="1" ht="60" hidden="1" customHeight="1">
      <c r="A19" s="33" t="s">
        <v>94</v>
      </c>
      <c r="B19" s="85"/>
      <c r="C19" s="20" t="s">
        <v>10</v>
      </c>
      <c r="D19" s="34" t="s">
        <v>49</v>
      </c>
      <c r="E19" s="34" t="s">
        <v>95</v>
      </c>
      <c r="F19" s="35"/>
      <c r="H19" s="65">
        <f t="shared" si="1"/>
        <v>0</v>
      </c>
      <c r="I19" s="65">
        <f t="shared" si="1"/>
        <v>0</v>
      </c>
      <c r="J19" s="65">
        <f t="shared" si="1"/>
        <v>0</v>
      </c>
      <c r="K19" s="65">
        <f t="shared" si="1"/>
        <v>0</v>
      </c>
      <c r="L19" s="65">
        <f t="shared" si="1"/>
        <v>0</v>
      </c>
    </row>
    <row r="20" spans="1:17" s="2" customFormat="1" ht="15.75" hidden="1" customHeight="1">
      <c r="A20" s="33" t="s">
        <v>13</v>
      </c>
      <c r="B20" s="85"/>
      <c r="C20" s="20" t="s">
        <v>10</v>
      </c>
      <c r="D20" s="34" t="s">
        <v>49</v>
      </c>
      <c r="E20" s="34" t="s">
        <v>98</v>
      </c>
      <c r="F20" s="34" t="s">
        <v>57</v>
      </c>
      <c r="H20" s="65">
        <f>H24</f>
        <v>0</v>
      </c>
      <c r="I20" s="65">
        <f>I24</f>
        <v>0</v>
      </c>
      <c r="J20" s="65">
        <f>J24</f>
        <v>0</v>
      </c>
      <c r="K20" s="65">
        <f>K24</f>
        <v>0</v>
      </c>
      <c r="L20" s="65">
        <f>L24</f>
        <v>0</v>
      </c>
    </row>
    <row r="21" spans="1:17" s="2" customFormat="1" ht="33" hidden="1" customHeight="1" thickBot="1">
      <c r="A21" s="33" t="s">
        <v>65</v>
      </c>
      <c r="B21" s="85"/>
      <c r="C21" s="20" t="s">
        <v>10</v>
      </c>
      <c r="D21" s="34" t="s">
        <v>49</v>
      </c>
      <c r="E21" s="34" t="s">
        <v>12</v>
      </c>
      <c r="F21" s="34" t="s">
        <v>75</v>
      </c>
      <c r="H21" s="65"/>
      <c r="I21" s="62">
        <f>G21+H21</f>
        <v>0</v>
      </c>
      <c r="J21" s="62"/>
      <c r="K21" s="62"/>
      <c r="L21" s="62">
        <f>G21+J21+K21</f>
        <v>0</v>
      </c>
    </row>
    <row r="22" spans="1:17" s="2" customFormat="1" ht="15" hidden="1" customHeight="1">
      <c r="A22" s="18"/>
      <c r="B22" s="81"/>
      <c r="C22" s="19"/>
      <c r="D22" s="29"/>
      <c r="E22" s="25"/>
      <c r="F22" s="25"/>
      <c r="H22" s="62"/>
      <c r="I22" s="62">
        <f>G22+H22</f>
        <v>0</v>
      </c>
      <c r="J22" s="62"/>
      <c r="K22" s="62"/>
      <c r="L22" s="62">
        <f>G22+J22+K22</f>
        <v>0</v>
      </c>
    </row>
    <row r="23" spans="1:17" s="2" customFormat="1" ht="15" hidden="1" customHeight="1">
      <c r="A23" s="18"/>
      <c r="B23" s="81"/>
      <c r="C23" s="19"/>
      <c r="D23" s="29"/>
      <c r="E23" s="25"/>
      <c r="F23" s="25"/>
      <c r="H23" s="62"/>
      <c r="I23" s="62">
        <f>G23+H23</f>
        <v>0</v>
      </c>
      <c r="J23" s="62"/>
      <c r="K23" s="62"/>
      <c r="L23" s="62">
        <f>G23+J23+K23</f>
        <v>0</v>
      </c>
    </row>
    <row r="24" spans="1:17" s="2" customFormat="1" ht="33" hidden="1" customHeight="1">
      <c r="A24" s="16" t="s">
        <v>99</v>
      </c>
      <c r="B24" s="83"/>
      <c r="C24" s="19" t="s">
        <v>10</v>
      </c>
      <c r="D24" s="29" t="s">
        <v>49</v>
      </c>
      <c r="E24" s="25" t="s">
        <v>98</v>
      </c>
      <c r="F24" s="47">
        <v>500</v>
      </c>
      <c r="H24" s="62"/>
      <c r="I24" s="62"/>
      <c r="J24" s="62"/>
      <c r="K24" s="62"/>
      <c r="L24" s="62">
        <f>G24+J24+K24</f>
        <v>0</v>
      </c>
    </row>
    <row r="25" spans="1:17" s="2" customFormat="1" ht="33" customHeight="1">
      <c r="A25" s="36" t="s">
        <v>189</v>
      </c>
      <c r="B25" s="91" t="s">
        <v>117</v>
      </c>
      <c r="C25" s="19" t="s">
        <v>10</v>
      </c>
      <c r="D25" s="46" t="s">
        <v>18</v>
      </c>
      <c r="E25" s="111" t="s">
        <v>93</v>
      </c>
      <c r="F25" s="112" t="s">
        <v>57</v>
      </c>
      <c r="G25" s="113">
        <v>81</v>
      </c>
      <c r="H25" s="113"/>
      <c r="I25" s="113"/>
      <c r="J25" s="113"/>
      <c r="K25" s="113"/>
      <c r="L25" s="113"/>
      <c r="M25" s="114"/>
      <c r="N25" s="113">
        <f t="shared" ref="N25:N34" si="2">G25+M25</f>
        <v>81</v>
      </c>
    </row>
    <row r="26" spans="1:17" s="2" customFormat="1" ht="34.5" customHeight="1">
      <c r="A26" s="37" t="s">
        <v>197</v>
      </c>
      <c r="B26" s="82" t="s">
        <v>117</v>
      </c>
      <c r="C26" s="39" t="s">
        <v>10</v>
      </c>
      <c r="D26" s="130" t="s">
        <v>18</v>
      </c>
      <c r="E26" s="131" t="s">
        <v>198</v>
      </c>
      <c r="F26" s="132" t="s">
        <v>57</v>
      </c>
      <c r="G26" s="133">
        <v>81</v>
      </c>
      <c r="H26" s="133"/>
      <c r="I26" s="133"/>
      <c r="J26" s="133"/>
      <c r="K26" s="133"/>
      <c r="L26" s="133"/>
      <c r="M26" s="134"/>
      <c r="N26" s="133">
        <f t="shared" si="2"/>
        <v>81</v>
      </c>
    </row>
    <row r="27" spans="1:17" s="2" customFormat="1" ht="21" customHeight="1">
      <c r="A27" s="37" t="s">
        <v>85</v>
      </c>
      <c r="B27" s="82" t="s">
        <v>117</v>
      </c>
      <c r="C27" s="39" t="s">
        <v>10</v>
      </c>
      <c r="D27" s="130" t="s">
        <v>18</v>
      </c>
      <c r="E27" s="131" t="s">
        <v>199</v>
      </c>
      <c r="F27" s="132" t="s">
        <v>57</v>
      </c>
      <c r="G27" s="133">
        <v>81</v>
      </c>
      <c r="H27" s="133"/>
      <c r="I27" s="133"/>
      <c r="J27" s="133"/>
      <c r="K27" s="133"/>
      <c r="L27" s="133"/>
      <c r="M27" s="134"/>
      <c r="N27" s="133">
        <f t="shared" si="2"/>
        <v>81</v>
      </c>
    </row>
    <row r="28" spans="1:17" s="2" customFormat="1" ht="69.75" customHeight="1">
      <c r="A28" s="37" t="s">
        <v>200</v>
      </c>
      <c r="B28" s="82" t="s">
        <v>117</v>
      </c>
      <c r="C28" s="39" t="s">
        <v>10</v>
      </c>
      <c r="D28" s="130" t="s">
        <v>18</v>
      </c>
      <c r="E28" s="131" t="s">
        <v>199</v>
      </c>
      <c r="F28" s="132">
        <v>100</v>
      </c>
      <c r="G28" s="133">
        <v>81</v>
      </c>
      <c r="H28" s="133"/>
      <c r="I28" s="133"/>
      <c r="J28" s="133"/>
      <c r="K28" s="133"/>
      <c r="L28" s="133"/>
      <c r="M28" s="134"/>
      <c r="N28" s="133">
        <f>G28+M28</f>
        <v>81</v>
      </c>
    </row>
    <row r="29" spans="1:17" s="2" customFormat="1" ht="30.75" customHeight="1">
      <c r="A29" s="37" t="s">
        <v>201</v>
      </c>
      <c r="B29" s="82" t="s">
        <v>117</v>
      </c>
      <c r="C29" s="39" t="s">
        <v>10</v>
      </c>
      <c r="D29" s="130" t="s">
        <v>18</v>
      </c>
      <c r="E29" s="131" t="s">
        <v>199</v>
      </c>
      <c r="F29" s="132">
        <v>120</v>
      </c>
      <c r="G29" s="133">
        <v>81</v>
      </c>
      <c r="H29" s="133"/>
      <c r="I29" s="133"/>
      <c r="J29" s="133"/>
      <c r="K29" s="133"/>
      <c r="L29" s="133"/>
      <c r="M29" s="134"/>
      <c r="N29" s="133">
        <f>G29+M29</f>
        <v>81</v>
      </c>
    </row>
    <row r="30" spans="1:17" s="2" customFormat="1" ht="37.5" customHeight="1">
      <c r="A30" s="37" t="s">
        <v>202</v>
      </c>
      <c r="B30" s="82" t="s">
        <v>117</v>
      </c>
      <c r="C30" s="39" t="s">
        <v>10</v>
      </c>
      <c r="D30" s="130" t="s">
        <v>18</v>
      </c>
      <c r="E30" s="131" t="s">
        <v>199</v>
      </c>
      <c r="F30" s="132">
        <v>121</v>
      </c>
      <c r="G30" s="133">
        <v>81</v>
      </c>
      <c r="H30" s="133"/>
      <c r="I30" s="133"/>
      <c r="J30" s="133"/>
      <c r="K30" s="133"/>
      <c r="L30" s="133"/>
      <c r="M30" s="134"/>
      <c r="N30" s="133">
        <f t="shared" si="2"/>
        <v>81</v>
      </c>
    </row>
    <row r="31" spans="1:17" s="2" customFormat="1" ht="42.75" customHeight="1">
      <c r="A31" s="36" t="s">
        <v>190</v>
      </c>
      <c r="B31" s="91" t="s">
        <v>117</v>
      </c>
      <c r="C31" s="19" t="s">
        <v>10</v>
      </c>
      <c r="D31" s="46" t="s">
        <v>15</v>
      </c>
      <c r="E31" s="111" t="s">
        <v>198</v>
      </c>
      <c r="F31" s="112" t="s">
        <v>57</v>
      </c>
      <c r="G31" s="114">
        <v>137.5</v>
      </c>
      <c r="H31" s="113"/>
      <c r="I31" s="113"/>
      <c r="J31" s="113"/>
      <c r="K31" s="113"/>
      <c r="L31" s="113"/>
      <c r="M31" s="182">
        <v>5</v>
      </c>
      <c r="N31" s="114">
        <f t="shared" si="2"/>
        <v>142.5</v>
      </c>
      <c r="Q31" s="105"/>
    </row>
    <row r="32" spans="1:17" ht="28.5" customHeight="1">
      <c r="A32" s="37" t="s">
        <v>197</v>
      </c>
      <c r="B32" s="82" t="s">
        <v>117</v>
      </c>
      <c r="C32" s="23" t="s">
        <v>10</v>
      </c>
      <c r="D32" s="23" t="s">
        <v>15</v>
      </c>
      <c r="E32" s="131" t="s">
        <v>203</v>
      </c>
      <c r="F32" s="23" t="s">
        <v>57</v>
      </c>
      <c r="G32" s="134">
        <v>137.5</v>
      </c>
      <c r="H32" s="70" t="e">
        <f>H33+#REF!</f>
        <v>#REF!</v>
      </c>
      <c r="I32" s="70" t="e">
        <f>I33+#REF!</f>
        <v>#REF!</v>
      </c>
      <c r="J32" s="70" t="e">
        <f>J33+#REF!</f>
        <v>#REF!</v>
      </c>
      <c r="K32" s="70" t="e">
        <f>K33+#REF!</f>
        <v>#REF!</v>
      </c>
      <c r="L32" s="70" t="e">
        <f>L33+#REF!</f>
        <v>#REF!</v>
      </c>
      <c r="M32" s="183">
        <v>5</v>
      </c>
      <c r="N32" s="134">
        <f t="shared" si="2"/>
        <v>142.5</v>
      </c>
      <c r="P32" s="105"/>
    </row>
    <row r="33" spans="1:14" s="13" customFormat="1" ht="21" customHeight="1">
      <c r="A33" s="38" t="s">
        <v>13</v>
      </c>
      <c r="B33" s="89" t="s">
        <v>117</v>
      </c>
      <c r="C33" s="5" t="s">
        <v>10</v>
      </c>
      <c r="D33" s="5" t="s">
        <v>15</v>
      </c>
      <c r="E33" s="131" t="s">
        <v>203</v>
      </c>
      <c r="F33" s="5" t="s">
        <v>57</v>
      </c>
      <c r="G33" s="134">
        <v>137.5</v>
      </c>
      <c r="H33" s="70">
        <f>H34</f>
        <v>0</v>
      </c>
      <c r="I33" s="70">
        <f>I34</f>
        <v>0</v>
      </c>
      <c r="J33" s="70">
        <f>J34</f>
        <v>0</v>
      </c>
      <c r="K33" s="70">
        <f>K34</f>
        <v>0</v>
      </c>
      <c r="L33" s="70">
        <f>L34</f>
        <v>105</v>
      </c>
      <c r="M33" s="183">
        <v>5</v>
      </c>
      <c r="N33" s="134">
        <f t="shared" si="2"/>
        <v>142.5</v>
      </c>
    </row>
    <row r="34" spans="1:14" ht="64.5" customHeight="1">
      <c r="A34" s="37" t="s">
        <v>200</v>
      </c>
      <c r="B34" s="92" t="s">
        <v>117</v>
      </c>
      <c r="C34" s="5" t="s">
        <v>10</v>
      </c>
      <c r="D34" s="5" t="s">
        <v>15</v>
      </c>
      <c r="E34" s="131" t="s">
        <v>203</v>
      </c>
      <c r="F34" s="5" t="s">
        <v>204</v>
      </c>
      <c r="G34" s="153">
        <v>105</v>
      </c>
      <c r="H34" s="70"/>
      <c r="I34" s="133"/>
      <c r="J34" s="133"/>
      <c r="K34" s="133"/>
      <c r="L34" s="133">
        <f t="shared" ref="L34:L70" si="3">G34+J34+K34</f>
        <v>105</v>
      </c>
      <c r="M34" s="135"/>
      <c r="N34" s="153">
        <f t="shared" si="2"/>
        <v>105</v>
      </c>
    </row>
    <row r="35" spans="1:14" ht="12.75" hidden="1" customHeight="1">
      <c r="A35" s="36" t="s">
        <v>201</v>
      </c>
      <c r="B35" s="92"/>
      <c r="C35" s="5" t="s">
        <v>10</v>
      </c>
      <c r="D35" s="5" t="s">
        <v>16</v>
      </c>
      <c r="E35" s="5"/>
      <c r="F35" s="5"/>
      <c r="G35" s="154"/>
      <c r="H35" s="70">
        <f>H36</f>
        <v>0</v>
      </c>
      <c r="I35" s="133">
        <f>G35+H35</f>
        <v>0</v>
      </c>
      <c r="J35" s="133"/>
      <c r="K35" s="133"/>
      <c r="L35" s="133">
        <f t="shared" si="3"/>
        <v>0</v>
      </c>
      <c r="M35" s="136"/>
      <c r="N35" s="136"/>
    </row>
    <row r="36" spans="1:14" ht="12.75" hidden="1" customHeight="1">
      <c r="A36" s="37" t="s">
        <v>202</v>
      </c>
      <c r="B36" s="92"/>
      <c r="C36" s="5" t="s">
        <v>10</v>
      </c>
      <c r="D36" s="5" t="s">
        <v>16</v>
      </c>
      <c r="E36" s="5" t="s">
        <v>40</v>
      </c>
      <c r="F36" s="5"/>
      <c r="G36" s="154"/>
      <c r="H36" s="70">
        <f>H37</f>
        <v>0</v>
      </c>
      <c r="I36" s="133">
        <f>G36+H36</f>
        <v>0</v>
      </c>
      <c r="J36" s="133"/>
      <c r="K36" s="133"/>
      <c r="L36" s="133">
        <f t="shared" si="3"/>
        <v>0</v>
      </c>
      <c r="M36" s="136"/>
      <c r="N36" s="136"/>
    </row>
    <row r="37" spans="1:14" ht="37.5" hidden="1" customHeight="1">
      <c r="A37" s="17" t="s">
        <v>205</v>
      </c>
      <c r="B37" s="89"/>
      <c r="C37" s="5" t="s">
        <v>10</v>
      </c>
      <c r="D37" s="5" t="s">
        <v>16</v>
      </c>
      <c r="E37" s="5" t="s">
        <v>40</v>
      </c>
      <c r="F37" s="5" t="s">
        <v>74</v>
      </c>
      <c r="G37" s="154"/>
      <c r="H37" s="70"/>
      <c r="I37" s="133">
        <f>G37+H37</f>
        <v>0</v>
      </c>
      <c r="J37" s="133"/>
      <c r="K37" s="133"/>
      <c r="L37" s="133">
        <f t="shared" si="3"/>
        <v>0</v>
      </c>
      <c r="M37" s="136"/>
      <c r="N37" s="136"/>
    </row>
    <row r="38" spans="1:14" ht="45.75" hidden="1" customHeight="1">
      <c r="A38" s="38" t="s">
        <v>206</v>
      </c>
      <c r="B38" s="84"/>
      <c r="C38" s="5" t="s">
        <v>10</v>
      </c>
      <c r="D38" s="5" t="s">
        <v>47</v>
      </c>
      <c r="E38" s="5" t="s">
        <v>93</v>
      </c>
      <c r="F38" s="5" t="s">
        <v>57</v>
      </c>
      <c r="G38" s="154"/>
      <c r="H38" s="70" t="e">
        <f>H39</f>
        <v>#REF!</v>
      </c>
      <c r="I38" s="70" t="e">
        <f>I39</f>
        <v>#REF!</v>
      </c>
      <c r="J38" s="70">
        <f>J39</f>
        <v>0</v>
      </c>
      <c r="K38" s="70" t="e">
        <f>K39</f>
        <v>#REF!</v>
      </c>
      <c r="L38" s="133" t="e">
        <f t="shared" si="3"/>
        <v>#REF!</v>
      </c>
      <c r="M38" s="136"/>
      <c r="N38" s="136"/>
    </row>
    <row r="39" spans="1:14" ht="51" hidden="1" customHeight="1">
      <c r="A39" s="38" t="s">
        <v>207</v>
      </c>
      <c r="B39" s="89"/>
      <c r="C39" s="5" t="s">
        <v>10</v>
      </c>
      <c r="D39" s="5" t="s">
        <v>15</v>
      </c>
      <c r="E39" s="5" t="s">
        <v>95</v>
      </c>
      <c r="F39" s="5" t="s">
        <v>57</v>
      </c>
      <c r="G39" s="154"/>
      <c r="H39" s="70" t="e">
        <f>#REF!</f>
        <v>#REF!</v>
      </c>
      <c r="I39" s="70" t="e">
        <f>#REF!</f>
        <v>#REF!</v>
      </c>
      <c r="J39" s="70"/>
      <c r="K39" s="70" t="e">
        <f>#REF!</f>
        <v>#REF!</v>
      </c>
      <c r="L39" s="133" t="e">
        <f t="shared" si="3"/>
        <v>#REF!</v>
      </c>
      <c r="M39" s="136"/>
      <c r="N39" s="136"/>
    </row>
    <row r="40" spans="1:14" s="13" customFormat="1" ht="39.75" customHeight="1">
      <c r="A40" s="38" t="s">
        <v>201</v>
      </c>
      <c r="B40" s="92" t="s">
        <v>117</v>
      </c>
      <c r="C40" s="5" t="s">
        <v>10</v>
      </c>
      <c r="D40" s="5" t="s">
        <v>15</v>
      </c>
      <c r="E40" s="131" t="s">
        <v>203</v>
      </c>
      <c r="F40" s="5" t="s">
        <v>208</v>
      </c>
      <c r="G40" s="153">
        <v>105</v>
      </c>
      <c r="H40" s="70"/>
      <c r="I40" s="133"/>
      <c r="J40" s="133"/>
      <c r="K40" s="133"/>
      <c r="L40" s="133"/>
      <c r="M40" s="134"/>
      <c r="N40" s="153">
        <f>G40+M40</f>
        <v>105</v>
      </c>
    </row>
    <row r="41" spans="1:14" s="11" customFormat="1" ht="27" hidden="1" customHeight="1">
      <c r="A41" s="37" t="s">
        <v>201</v>
      </c>
      <c r="B41" s="92" t="s">
        <v>117</v>
      </c>
      <c r="C41" s="5" t="s">
        <v>10</v>
      </c>
      <c r="D41" s="5" t="s">
        <v>15</v>
      </c>
      <c r="E41" s="131" t="s">
        <v>203</v>
      </c>
      <c r="F41" s="39"/>
      <c r="G41" s="155"/>
      <c r="H41" s="138">
        <f>H42</f>
        <v>0</v>
      </c>
      <c r="I41" s="133">
        <f>G41+H41</f>
        <v>0</v>
      </c>
      <c r="J41" s="133"/>
      <c r="K41" s="133"/>
      <c r="L41" s="133">
        <f t="shared" si="3"/>
        <v>0</v>
      </c>
      <c r="M41" s="137"/>
      <c r="N41" s="134">
        <v>175.7</v>
      </c>
    </row>
    <row r="42" spans="1:14" ht="12.75" hidden="1" customHeight="1">
      <c r="A42" s="17" t="s">
        <v>202</v>
      </c>
      <c r="B42" s="92" t="s">
        <v>117</v>
      </c>
      <c r="C42" s="5" t="s">
        <v>10</v>
      </c>
      <c r="D42" s="5" t="s">
        <v>15</v>
      </c>
      <c r="E42" s="131" t="s">
        <v>203</v>
      </c>
      <c r="F42" s="5" t="s">
        <v>66</v>
      </c>
      <c r="G42" s="154"/>
      <c r="H42" s="70"/>
      <c r="I42" s="133">
        <f>G42+H42</f>
        <v>0</v>
      </c>
      <c r="J42" s="133"/>
      <c r="K42" s="133"/>
      <c r="L42" s="133">
        <f t="shared" si="3"/>
        <v>0</v>
      </c>
      <c r="M42" s="136"/>
      <c r="N42" s="134">
        <v>175.7</v>
      </c>
    </row>
    <row r="43" spans="1:14" ht="12.75" hidden="1" customHeight="1">
      <c r="A43" s="17" t="s">
        <v>205</v>
      </c>
      <c r="B43" s="92" t="s">
        <v>117</v>
      </c>
      <c r="C43" s="5" t="s">
        <v>10</v>
      </c>
      <c r="D43" s="5" t="s">
        <v>15</v>
      </c>
      <c r="E43" s="131" t="s">
        <v>203</v>
      </c>
      <c r="F43" s="5"/>
      <c r="G43" s="154"/>
      <c r="H43" s="70"/>
      <c r="I43" s="133">
        <f>G43+H43</f>
        <v>0</v>
      </c>
      <c r="J43" s="133"/>
      <c r="K43" s="133"/>
      <c r="L43" s="133">
        <f t="shared" si="3"/>
        <v>0</v>
      </c>
      <c r="M43" s="136"/>
      <c r="N43" s="134">
        <v>175.7</v>
      </c>
    </row>
    <row r="44" spans="1:14" ht="47.25" customHeight="1">
      <c r="A44" s="17" t="s">
        <v>202</v>
      </c>
      <c r="B44" s="92" t="s">
        <v>117</v>
      </c>
      <c r="C44" s="5" t="s">
        <v>10</v>
      </c>
      <c r="D44" s="5" t="s">
        <v>15</v>
      </c>
      <c r="E44" s="131" t="s">
        <v>203</v>
      </c>
      <c r="F44" s="5" t="s">
        <v>209</v>
      </c>
      <c r="G44" s="156">
        <v>105</v>
      </c>
      <c r="H44" s="70"/>
      <c r="I44" s="133"/>
      <c r="J44" s="133"/>
      <c r="K44" s="133"/>
      <c r="L44" s="133"/>
      <c r="M44" s="139"/>
      <c r="N44" s="153">
        <f>G44+M44</f>
        <v>105</v>
      </c>
    </row>
    <row r="45" spans="1:14" ht="32.25" customHeight="1">
      <c r="A45" s="17" t="s">
        <v>205</v>
      </c>
      <c r="B45" s="92" t="s">
        <v>117</v>
      </c>
      <c r="C45" s="5" t="s">
        <v>10</v>
      </c>
      <c r="D45" s="5" t="s">
        <v>15</v>
      </c>
      <c r="E45" s="131" t="s">
        <v>203</v>
      </c>
      <c r="F45" s="5" t="s">
        <v>210</v>
      </c>
      <c r="G45" s="140">
        <v>32.5</v>
      </c>
      <c r="H45" s="70"/>
      <c r="I45" s="133"/>
      <c r="J45" s="133"/>
      <c r="K45" s="133"/>
      <c r="L45" s="133"/>
      <c r="M45" s="153">
        <v>5</v>
      </c>
      <c r="N45" s="141">
        <f>G45+M45</f>
        <v>37.5</v>
      </c>
    </row>
    <row r="46" spans="1:14" ht="31.5" customHeight="1">
      <c r="A46" s="17" t="s">
        <v>206</v>
      </c>
      <c r="B46" s="92" t="s">
        <v>117</v>
      </c>
      <c r="C46" s="5" t="s">
        <v>10</v>
      </c>
      <c r="D46" s="5" t="s">
        <v>15</v>
      </c>
      <c r="E46" s="131" t="s">
        <v>203</v>
      </c>
      <c r="F46" s="5" t="s">
        <v>211</v>
      </c>
      <c r="G46" s="142">
        <v>32.5</v>
      </c>
      <c r="H46" s="70"/>
      <c r="I46" s="133"/>
      <c r="J46" s="133"/>
      <c r="K46" s="133"/>
      <c r="L46" s="133"/>
      <c r="M46" s="153">
        <v>5</v>
      </c>
      <c r="N46" s="141">
        <f>G46+M46</f>
        <v>37.5</v>
      </c>
    </row>
    <row r="47" spans="1:14" ht="39" customHeight="1">
      <c r="A47" s="17" t="s">
        <v>207</v>
      </c>
      <c r="B47" s="92" t="s">
        <v>117</v>
      </c>
      <c r="C47" s="5" t="s">
        <v>10</v>
      </c>
      <c r="D47" s="5" t="s">
        <v>15</v>
      </c>
      <c r="E47" s="131" t="s">
        <v>203</v>
      </c>
      <c r="F47" s="5" t="s">
        <v>212</v>
      </c>
      <c r="G47" s="131">
        <v>32.5</v>
      </c>
      <c r="H47" s="70"/>
      <c r="I47" s="133"/>
      <c r="J47" s="133"/>
      <c r="K47" s="133"/>
      <c r="L47" s="133"/>
      <c r="M47" s="153">
        <v>5</v>
      </c>
      <c r="N47" s="141">
        <f>G47+M47</f>
        <v>37.5</v>
      </c>
    </row>
    <row r="48" spans="1:14" s="11" customFormat="1" ht="15">
      <c r="A48" s="102" t="s">
        <v>45</v>
      </c>
      <c r="B48" s="81" t="s">
        <v>117</v>
      </c>
      <c r="C48" s="19" t="s">
        <v>10</v>
      </c>
      <c r="D48" s="19" t="s">
        <v>23</v>
      </c>
      <c r="E48" s="111" t="s">
        <v>198</v>
      </c>
      <c r="F48" s="19" t="s">
        <v>57</v>
      </c>
      <c r="G48" s="115">
        <v>1</v>
      </c>
      <c r="H48" s="116">
        <f>H49</f>
        <v>0</v>
      </c>
      <c r="I48" s="113">
        <f>G48+H48</f>
        <v>1</v>
      </c>
      <c r="J48" s="113"/>
      <c r="K48" s="113"/>
      <c r="L48" s="113">
        <f t="shared" si="3"/>
        <v>1</v>
      </c>
      <c r="M48" s="115"/>
      <c r="N48" s="115">
        <v>1</v>
      </c>
    </row>
    <row r="49" spans="1:14" s="13" customFormat="1" ht="29.25" customHeight="1">
      <c r="A49" s="37" t="s">
        <v>197</v>
      </c>
      <c r="B49" s="89" t="s">
        <v>117</v>
      </c>
      <c r="C49" s="5" t="s">
        <v>10</v>
      </c>
      <c r="D49" s="39" t="s">
        <v>23</v>
      </c>
      <c r="E49" s="131" t="s">
        <v>198</v>
      </c>
      <c r="F49" s="5" t="s">
        <v>57</v>
      </c>
      <c r="G49" s="143">
        <v>1</v>
      </c>
      <c r="H49" s="70">
        <f>H50</f>
        <v>0</v>
      </c>
      <c r="I49" s="133">
        <f>G49+H49</f>
        <v>1</v>
      </c>
      <c r="J49" s="133"/>
      <c r="K49" s="133"/>
      <c r="L49" s="133">
        <f t="shared" si="3"/>
        <v>1</v>
      </c>
      <c r="M49" s="134"/>
      <c r="N49" s="143">
        <v>1</v>
      </c>
    </row>
    <row r="50" spans="1:14" s="13" customFormat="1" ht="18" customHeight="1">
      <c r="A50" s="37" t="s">
        <v>102</v>
      </c>
      <c r="B50" s="82" t="s">
        <v>117</v>
      </c>
      <c r="C50" s="5" t="s">
        <v>10</v>
      </c>
      <c r="D50" s="39" t="s">
        <v>23</v>
      </c>
      <c r="E50" s="131" t="s">
        <v>214</v>
      </c>
      <c r="F50" s="5" t="s">
        <v>57</v>
      </c>
      <c r="G50" s="143">
        <v>1</v>
      </c>
      <c r="H50" s="70">
        <f>H51</f>
        <v>0</v>
      </c>
      <c r="I50" s="70">
        <f>I51</f>
        <v>0</v>
      </c>
      <c r="J50" s="70"/>
      <c r="K50" s="70">
        <f>K51</f>
        <v>0</v>
      </c>
      <c r="L50" s="133">
        <f t="shared" si="3"/>
        <v>1</v>
      </c>
      <c r="M50" s="134"/>
      <c r="N50" s="143">
        <v>1</v>
      </c>
    </row>
    <row r="51" spans="1:14" s="13" customFormat="1" ht="18" customHeight="1">
      <c r="A51" s="37" t="s">
        <v>213</v>
      </c>
      <c r="B51" s="82" t="s">
        <v>117</v>
      </c>
      <c r="C51" s="5" t="s">
        <v>10</v>
      </c>
      <c r="D51" s="39" t="s">
        <v>23</v>
      </c>
      <c r="E51" s="131" t="s">
        <v>214</v>
      </c>
      <c r="F51" s="5" t="s">
        <v>215</v>
      </c>
      <c r="G51" s="143">
        <v>1</v>
      </c>
      <c r="H51" s="70"/>
      <c r="I51" s="133"/>
      <c r="J51" s="133"/>
      <c r="K51" s="133"/>
      <c r="L51" s="133">
        <f t="shared" si="3"/>
        <v>1</v>
      </c>
      <c r="M51" s="134"/>
      <c r="N51" s="143">
        <v>1</v>
      </c>
    </row>
    <row r="52" spans="1:14" s="13" customFormat="1" ht="18" customHeight="1">
      <c r="A52" s="42" t="s">
        <v>216</v>
      </c>
      <c r="B52" s="82" t="s">
        <v>117</v>
      </c>
      <c r="C52" s="5" t="s">
        <v>10</v>
      </c>
      <c r="D52" s="39" t="s">
        <v>23</v>
      </c>
      <c r="E52" s="131" t="s">
        <v>214</v>
      </c>
      <c r="F52" s="5" t="s">
        <v>217</v>
      </c>
      <c r="G52" s="143">
        <v>1</v>
      </c>
      <c r="H52" s="70"/>
      <c r="I52" s="133"/>
      <c r="J52" s="133"/>
      <c r="K52" s="133"/>
      <c r="L52" s="133">
        <f t="shared" si="3"/>
        <v>1</v>
      </c>
      <c r="M52" s="134"/>
      <c r="N52" s="143">
        <v>1</v>
      </c>
    </row>
    <row r="53" spans="1:14" s="50" customFormat="1" ht="18.75" customHeight="1">
      <c r="A53" s="102" t="s">
        <v>69</v>
      </c>
      <c r="B53" s="117" t="s">
        <v>117</v>
      </c>
      <c r="C53" s="40" t="s">
        <v>10</v>
      </c>
      <c r="D53" s="40" t="s">
        <v>196</v>
      </c>
      <c r="E53" s="111" t="s">
        <v>198</v>
      </c>
      <c r="F53" s="40" t="s">
        <v>57</v>
      </c>
      <c r="G53" s="115">
        <v>1</v>
      </c>
      <c r="H53" s="118" t="e">
        <f>#REF!+H54+H57</f>
        <v>#REF!</v>
      </c>
      <c r="I53" s="118" t="e">
        <f>#REF!+I54+I57</f>
        <v>#REF!</v>
      </c>
      <c r="J53" s="118"/>
      <c r="K53" s="118" t="e">
        <f>#REF!+K54+K57</f>
        <v>#REF!</v>
      </c>
      <c r="L53" s="113" t="e">
        <f t="shared" si="3"/>
        <v>#REF!</v>
      </c>
      <c r="M53" s="119"/>
      <c r="N53" s="115">
        <f>G53+M53</f>
        <v>1</v>
      </c>
    </row>
    <row r="54" spans="1:14" s="50" customFormat="1" ht="75" hidden="1" customHeight="1">
      <c r="A54" s="38" t="s">
        <v>94</v>
      </c>
      <c r="B54" s="90"/>
      <c r="C54" s="49" t="s">
        <v>10</v>
      </c>
      <c r="D54" s="49" t="s">
        <v>103</v>
      </c>
      <c r="E54" s="49" t="s">
        <v>95</v>
      </c>
      <c r="F54" s="49" t="s">
        <v>57</v>
      </c>
      <c r="G54" s="106">
        <v>1</v>
      </c>
      <c r="H54" s="68">
        <f>H55</f>
        <v>0</v>
      </c>
      <c r="I54" s="68">
        <f>I55</f>
        <v>0</v>
      </c>
      <c r="J54" s="68"/>
      <c r="K54" s="68">
        <f>K55</f>
        <v>0</v>
      </c>
      <c r="L54" s="62">
        <f t="shared" si="3"/>
        <v>1</v>
      </c>
      <c r="N54" s="106">
        <v>2</v>
      </c>
    </row>
    <row r="55" spans="1:14" ht="14.25" hidden="1" customHeight="1">
      <c r="A55" s="38" t="s">
        <v>13</v>
      </c>
      <c r="B55" s="85"/>
      <c r="C55" s="5" t="s">
        <v>10</v>
      </c>
      <c r="D55" s="5" t="s">
        <v>103</v>
      </c>
      <c r="E55" s="5" t="s">
        <v>104</v>
      </c>
      <c r="F55" s="5" t="s">
        <v>57</v>
      </c>
      <c r="G55" s="106">
        <v>1</v>
      </c>
      <c r="H55" s="66">
        <f>H56</f>
        <v>0</v>
      </c>
      <c r="I55" s="66">
        <f>I56</f>
        <v>0</v>
      </c>
      <c r="J55" s="66"/>
      <c r="K55" s="66">
        <f>K56</f>
        <v>0</v>
      </c>
      <c r="L55" s="62">
        <f t="shared" si="3"/>
        <v>1</v>
      </c>
      <c r="N55" s="106">
        <v>2</v>
      </c>
    </row>
    <row r="56" spans="1:14" s="9" customFormat="1" ht="28.5" hidden="1" customHeight="1">
      <c r="A56" s="17" t="s">
        <v>99</v>
      </c>
      <c r="B56" s="84"/>
      <c r="C56" s="5" t="s">
        <v>10</v>
      </c>
      <c r="D56" s="5" t="s">
        <v>103</v>
      </c>
      <c r="E56" s="5" t="s">
        <v>98</v>
      </c>
      <c r="F56" s="5" t="s">
        <v>100</v>
      </c>
      <c r="G56" s="106">
        <v>1</v>
      </c>
      <c r="H56" s="70"/>
      <c r="I56" s="70"/>
      <c r="J56" s="70"/>
      <c r="K56" s="70"/>
      <c r="L56" s="62">
        <f t="shared" si="3"/>
        <v>1</v>
      </c>
      <c r="N56" s="106">
        <v>2</v>
      </c>
    </row>
    <row r="57" spans="1:14" ht="27" customHeight="1">
      <c r="A57" s="37" t="s">
        <v>197</v>
      </c>
      <c r="B57" s="85" t="s">
        <v>117</v>
      </c>
      <c r="C57" s="5" t="s">
        <v>10</v>
      </c>
      <c r="D57" s="5" t="s">
        <v>196</v>
      </c>
      <c r="E57" s="125" t="s">
        <v>218</v>
      </c>
      <c r="F57" s="5" t="s">
        <v>57</v>
      </c>
      <c r="G57" s="126">
        <v>1</v>
      </c>
      <c r="H57" s="66" t="e">
        <f>H58</f>
        <v>#REF!</v>
      </c>
      <c r="I57" s="66" t="e">
        <f>I58</f>
        <v>#REF!</v>
      </c>
      <c r="J57" s="66"/>
      <c r="K57" s="66" t="e">
        <f>K58</f>
        <v>#REF!</v>
      </c>
      <c r="L57" s="127" t="e">
        <f t="shared" si="3"/>
        <v>#REF!</v>
      </c>
      <c r="M57" s="128"/>
      <c r="N57" s="126">
        <f t="shared" ref="N57:N71" si="4">G57+M57</f>
        <v>1</v>
      </c>
    </row>
    <row r="58" spans="1:14" ht="26.25" customHeight="1">
      <c r="A58" s="17" t="s">
        <v>205</v>
      </c>
      <c r="B58" s="86" t="s">
        <v>117</v>
      </c>
      <c r="C58" s="5" t="s">
        <v>10</v>
      </c>
      <c r="D58" s="5" t="s">
        <v>196</v>
      </c>
      <c r="E58" s="125" t="s">
        <v>218</v>
      </c>
      <c r="F58" s="5" t="s">
        <v>210</v>
      </c>
      <c r="G58" s="126">
        <v>1</v>
      </c>
      <c r="H58" s="66" t="e">
        <f>H63</f>
        <v>#REF!</v>
      </c>
      <c r="I58" s="66" t="e">
        <f>I63</f>
        <v>#REF!</v>
      </c>
      <c r="J58" s="66"/>
      <c r="K58" s="66" t="e">
        <f>K63</f>
        <v>#REF!</v>
      </c>
      <c r="L58" s="127" t="e">
        <f t="shared" si="3"/>
        <v>#REF!</v>
      </c>
      <c r="M58" s="128"/>
      <c r="N58" s="126">
        <f t="shared" si="4"/>
        <v>1</v>
      </c>
    </row>
    <row r="59" spans="1:14" s="2" customFormat="1" ht="26.25" hidden="1">
      <c r="A59" s="102" t="s">
        <v>48</v>
      </c>
      <c r="B59" s="81"/>
      <c r="C59" s="40" t="s">
        <v>49</v>
      </c>
      <c r="D59" s="5" t="s">
        <v>196</v>
      </c>
      <c r="E59" s="5"/>
      <c r="F59" s="5"/>
      <c r="G59" s="126">
        <v>2</v>
      </c>
      <c r="H59" s="66"/>
      <c r="I59" s="127">
        <f>G59+H59</f>
        <v>2</v>
      </c>
      <c r="J59" s="127"/>
      <c r="K59" s="127"/>
      <c r="L59" s="127">
        <f t="shared" si="3"/>
        <v>2</v>
      </c>
      <c r="M59" s="128"/>
      <c r="N59" s="126">
        <f t="shared" si="4"/>
        <v>2</v>
      </c>
    </row>
    <row r="60" spans="1:14" ht="15" hidden="1">
      <c r="A60" s="38" t="s">
        <v>52</v>
      </c>
      <c r="B60" s="86"/>
      <c r="C60" s="5" t="s">
        <v>49</v>
      </c>
      <c r="D60" s="5" t="s">
        <v>196</v>
      </c>
      <c r="E60" s="5"/>
      <c r="F60" s="5"/>
      <c r="G60" s="126">
        <v>2</v>
      </c>
      <c r="H60" s="66"/>
      <c r="I60" s="127">
        <f>G60+H60</f>
        <v>2</v>
      </c>
      <c r="J60" s="127"/>
      <c r="K60" s="127"/>
      <c r="L60" s="127">
        <f t="shared" si="3"/>
        <v>2</v>
      </c>
      <c r="M60" s="128"/>
      <c r="N60" s="126">
        <f t="shared" si="4"/>
        <v>2</v>
      </c>
    </row>
    <row r="61" spans="1:14" ht="15" hidden="1">
      <c r="A61" s="17" t="s">
        <v>51</v>
      </c>
      <c r="B61" s="89"/>
      <c r="C61" s="5" t="s">
        <v>49</v>
      </c>
      <c r="D61" s="5" t="s">
        <v>196</v>
      </c>
      <c r="E61" s="5" t="s">
        <v>53</v>
      </c>
      <c r="F61" s="5"/>
      <c r="G61" s="126">
        <v>2</v>
      </c>
      <c r="H61" s="66"/>
      <c r="I61" s="127">
        <f>G61+H61</f>
        <v>2</v>
      </c>
      <c r="J61" s="127"/>
      <c r="K61" s="127"/>
      <c r="L61" s="127">
        <f t="shared" si="3"/>
        <v>2</v>
      </c>
      <c r="M61" s="128"/>
      <c r="N61" s="126">
        <f t="shared" si="4"/>
        <v>2</v>
      </c>
    </row>
    <row r="62" spans="1:14" ht="38.25" hidden="1">
      <c r="A62" s="17" t="s">
        <v>50</v>
      </c>
      <c r="B62" s="89"/>
      <c r="C62" s="5" t="s">
        <v>49</v>
      </c>
      <c r="D62" s="5" t="s">
        <v>196</v>
      </c>
      <c r="E62" s="5" t="s">
        <v>53</v>
      </c>
      <c r="F62" s="5" t="s">
        <v>54</v>
      </c>
      <c r="G62" s="126">
        <v>2</v>
      </c>
      <c r="H62" s="66"/>
      <c r="I62" s="127">
        <f>G62+H62</f>
        <v>2</v>
      </c>
      <c r="J62" s="127"/>
      <c r="K62" s="127"/>
      <c r="L62" s="127">
        <f t="shared" si="3"/>
        <v>2</v>
      </c>
      <c r="M62" s="128"/>
      <c r="N62" s="126">
        <f t="shared" si="4"/>
        <v>2</v>
      </c>
    </row>
    <row r="63" spans="1:14" ht="25.5">
      <c r="A63" s="17" t="s">
        <v>206</v>
      </c>
      <c r="B63" s="89" t="s">
        <v>117</v>
      </c>
      <c r="C63" s="5" t="s">
        <v>10</v>
      </c>
      <c r="D63" s="5" t="s">
        <v>196</v>
      </c>
      <c r="E63" s="125" t="s">
        <v>218</v>
      </c>
      <c r="F63" s="5" t="s">
        <v>211</v>
      </c>
      <c r="G63" s="126">
        <v>1</v>
      </c>
      <c r="H63" s="66" t="e">
        <f>#REF!</f>
        <v>#REF!</v>
      </c>
      <c r="I63" s="66" t="e">
        <f>#REF!</f>
        <v>#REF!</v>
      </c>
      <c r="J63" s="66"/>
      <c r="K63" s="66" t="e">
        <f>#REF!</f>
        <v>#REF!</v>
      </c>
      <c r="L63" s="127" t="e">
        <f t="shared" si="3"/>
        <v>#REF!</v>
      </c>
      <c r="M63" s="128"/>
      <c r="N63" s="126">
        <f t="shared" si="4"/>
        <v>1</v>
      </c>
    </row>
    <row r="64" spans="1:14" ht="26.25" hidden="1">
      <c r="A64" s="17" t="s">
        <v>207</v>
      </c>
      <c r="B64" s="91"/>
      <c r="C64" s="5" t="s">
        <v>49</v>
      </c>
      <c r="D64" s="5" t="s">
        <v>42</v>
      </c>
      <c r="E64" s="125" t="s">
        <v>218</v>
      </c>
      <c r="F64" s="5" t="s">
        <v>57</v>
      </c>
      <c r="G64" s="129"/>
      <c r="H64" s="66">
        <f>H65+H68</f>
        <v>0</v>
      </c>
      <c r="I64" s="66">
        <f>I65+I68</f>
        <v>0</v>
      </c>
      <c r="J64" s="66"/>
      <c r="K64" s="66">
        <f>K65+K68</f>
        <v>0</v>
      </c>
      <c r="L64" s="127">
        <f t="shared" si="3"/>
        <v>0</v>
      </c>
      <c r="M64" s="128"/>
      <c r="N64" s="126">
        <f t="shared" si="4"/>
        <v>0</v>
      </c>
    </row>
    <row r="65" spans="1:14" ht="15" hidden="1">
      <c r="A65" s="37" t="s">
        <v>52</v>
      </c>
      <c r="B65" s="87"/>
      <c r="C65" s="5" t="s">
        <v>49</v>
      </c>
      <c r="D65" s="5" t="s">
        <v>18</v>
      </c>
      <c r="E65" s="125" t="s">
        <v>218</v>
      </c>
      <c r="F65" s="5" t="s">
        <v>57</v>
      </c>
      <c r="G65" s="129"/>
      <c r="H65" s="66">
        <f>H66</f>
        <v>0</v>
      </c>
      <c r="I65" s="66">
        <f>I66</f>
        <v>0</v>
      </c>
      <c r="J65" s="66"/>
      <c r="K65" s="66">
        <f>K66</f>
        <v>0</v>
      </c>
      <c r="L65" s="127">
        <f t="shared" si="3"/>
        <v>0</v>
      </c>
      <c r="M65" s="128"/>
      <c r="N65" s="126">
        <f t="shared" si="4"/>
        <v>0</v>
      </c>
    </row>
    <row r="66" spans="1:14" ht="25.5" hidden="1">
      <c r="A66" s="37" t="s">
        <v>105</v>
      </c>
      <c r="B66" s="87"/>
      <c r="C66" s="5" t="s">
        <v>49</v>
      </c>
      <c r="D66" s="5" t="s">
        <v>18</v>
      </c>
      <c r="E66" s="125" t="s">
        <v>218</v>
      </c>
      <c r="F66" s="5" t="s">
        <v>57</v>
      </c>
      <c r="G66" s="129"/>
      <c r="H66" s="66">
        <f>H67</f>
        <v>0</v>
      </c>
      <c r="I66" s="66">
        <f>I67</f>
        <v>0</v>
      </c>
      <c r="J66" s="66"/>
      <c r="K66" s="66">
        <f>K67</f>
        <v>0</v>
      </c>
      <c r="L66" s="127">
        <f t="shared" si="3"/>
        <v>0</v>
      </c>
      <c r="M66" s="128"/>
      <c r="N66" s="126">
        <f t="shared" si="4"/>
        <v>0</v>
      </c>
    </row>
    <row r="67" spans="1:14" ht="38.25" hidden="1">
      <c r="A67" s="17" t="s">
        <v>106</v>
      </c>
      <c r="B67" s="89"/>
      <c r="C67" s="5" t="s">
        <v>49</v>
      </c>
      <c r="D67" s="5" t="s">
        <v>18</v>
      </c>
      <c r="E67" s="125" t="s">
        <v>218</v>
      </c>
      <c r="F67" s="5" t="s">
        <v>107</v>
      </c>
      <c r="G67" s="129"/>
      <c r="H67" s="66"/>
      <c r="I67" s="127">
        <f>G67+H67</f>
        <v>0</v>
      </c>
      <c r="J67" s="127"/>
      <c r="K67" s="127"/>
      <c r="L67" s="127">
        <f t="shared" si="3"/>
        <v>0</v>
      </c>
      <c r="M67" s="128"/>
      <c r="N67" s="126">
        <f t="shared" si="4"/>
        <v>0</v>
      </c>
    </row>
    <row r="68" spans="1:14" ht="15" hidden="1">
      <c r="A68" s="36" t="s">
        <v>78</v>
      </c>
      <c r="B68" s="88"/>
      <c r="C68" s="5" t="s">
        <v>49</v>
      </c>
      <c r="D68" s="5" t="s">
        <v>15</v>
      </c>
      <c r="E68" s="125" t="s">
        <v>218</v>
      </c>
      <c r="F68" s="5"/>
      <c r="G68" s="129"/>
      <c r="H68" s="66">
        <f>H69</f>
        <v>0</v>
      </c>
      <c r="I68" s="66">
        <f>I69</f>
        <v>0</v>
      </c>
      <c r="J68" s="66"/>
      <c r="K68" s="66"/>
      <c r="L68" s="127">
        <f t="shared" si="3"/>
        <v>0</v>
      </c>
      <c r="M68" s="128"/>
      <c r="N68" s="126">
        <f t="shared" si="4"/>
        <v>0</v>
      </c>
    </row>
    <row r="69" spans="1:14" ht="15" hidden="1">
      <c r="A69" s="37" t="s">
        <v>73</v>
      </c>
      <c r="B69" s="87"/>
      <c r="C69" s="5" t="s">
        <v>49</v>
      </c>
      <c r="D69" s="5" t="s">
        <v>15</v>
      </c>
      <c r="E69" s="125" t="s">
        <v>218</v>
      </c>
      <c r="F69" s="5"/>
      <c r="G69" s="129"/>
      <c r="H69" s="66">
        <f>H70</f>
        <v>0</v>
      </c>
      <c r="I69" s="66">
        <f>I70</f>
        <v>0</v>
      </c>
      <c r="J69" s="66"/>
      <c r="K69" s="66"/>
      <c r="L69" s="127">
        <f t="shared" si="3"/>
        <v>0</v>
      </c>
      <c r="M69" s="128"/>
      <c r="N69" s="126">
        <f t="shared" si="4"/>
        <v>0</v>
      </c>
    </row>
    <row r="70" spans="1:14" ht="25.5" hidden="1">
      <c r="A70" s="17" t="s">
        <v>79</v>
      </c>
      <c r="B70" s="89"/>
      <c r="C70" s="5" t="s">
        <v>49</v>
      </c>
      <c r="D70" s="5" t="s">
        <v>15</v>
      </c>
      <c r="E70" s="125" t="s">
        <v>218</v>
      </c>
      <c r="F70" s="5" t="s">
        <v>80</v>
      </c>
      <c r="G70" s="129"/>
      <c r="H70" s="66"/>
      <c r="I70" s="127">
        <f>G70+H70</f>
        <v>0</v>
      </c>
      <c r="J70" s="127"/>
      <c r="K70" s="127"/>
      <c r="L70" s="127">
        <f t="shared" si="3"/>
        <v>0</v>
      </c>
      <c r="M70" s="128"/>
      <c r="N70" s="126">
        <f t="shared" si="4"/>
        <v>0</v>
      </c>
    </row>
    <row r="71" spans="1:14" ht="27" customHeight="1">
      <c r="A71" s="17" t="s">
        <v>207</v>
      </c>
      <c r="B71" s="89" t="s">
        <v>117</v>
      </c>
      <c r="C71" s="5" t="s">
        <v>10</v>
      </c>
      <c r="D71" s="5" t="s">
        <v>196</v>
      </c>
      <c r="E71" s="125" t="s">
        <v>218</v>
      </c>
      <c r="F71" s="5" t="s">
        <v>212</v>
      </c>
      <c r="G71" s="120">
        <v>1</v>
      </c>
      <c r="H71" s="66"/>
      <c r="I71" s="127"/>
      <c r="J71" s="127"/>
      <c r="K71" s="127"/>
      <c r="L71" s="127"/>
      <c r="M71" s="128"/>
      <c r="N71" s="126">
        <f t="shared" si="4"/>
        <v>1</v>
      </c>
    </row>
    <row r="72" spans="1:14" ht="27" customHeight="1">
      <c r="A72" s="121" t="s">
        <v>220</v>
      </c>
      <c r="B72" s="122" t="s">
        <v>117</v>
      </c>
      <c r="C72" s="40" t="s">
        <v>10</v>
      </c>
      <c r="D72" s="40" t="s">
        <v>196</v>
      </c>
      <c r="E72" s="111" t="s">
        <v>198</v>
      </c>
      <c r="F72" s="40" t="s">
        <v>42</v>
      </c>
      <c r="G72" s="123">
        <v>1</v>
      </c>
      <c r="H72" s="69"/>
      <c r="I72" s="113"/>
      <c r="J72" s="113"/>
      <c r="K72" s="113"/>
      <c r="L72" s="113"/>
      <c r="M72" s="124"/>
      <c r="N72" s="123">
        <v>1</v>
      </c>
    </row>
    <row r="73" spans="1:14" ht="27" customHeight="1">
      <c r="A73" s="37" t="s">
        <v>197</v>
      </c>
      <c r="B73" s="89" t="s">
        <v>117</v>
      </c>
      <c r="C73" s="5" t="s">
        <v>10</v>
      </c>
      <c r="D73" s="5" t="s">
        <v>196</v>
      </c>
      <c r="E73" s="111" t="s">
        <v>219</v>
      </c>
      <c r="F73" s="5" t="s">
        <v>42</v>
      </c>
      <c r="G73" s="120">
        <v>1</v>
      </c>
      <c r="H73" s="66"/>
      <c r="I73" s="62"/>
      <c r="J73" s="62"/>
      <c r="K73" s="62"/>
      <c r="L73" s="62"/>
      <c r="M73" s="107"/>
      <c r="N73" s="120">
        <v>1</v>
      </c>
    </row>
    <row r="74" spans="1:14" ht="27" customHeight="1">
      <c r="A74" s="17" t="s">
        <v>205</v>
      </c>
      <c r="B74" s="89" t="s">
        <v>117</v>
      </c>
      <c r="C74" s="5" t="s">
        <v>10</v>
      </c>
      <c r="D74" s="5" t="s">
        <v>196</v>
      </c>
      <c r="E74" s="111" t="s">
        <v>219</v>
      </c>
      <c r="F74" s="5" t="s">
        <v>210</v>
      </c>
      <c r="G74" s="120">
        <v>1</v>
      </c>
      <c r="H74" s="66"/>
      <c r="I74" s="62"/>
      <c r="J74" s="62"/>
      <c r="K74" s="62"/>
      <c r="L74" s="62"/>
      <c r="M74" s="107"/>
      <c r="N74" s="120">
        <v>1</v>
      </c>
    </row>
    <row r="75" spans="1:14" ht="27" customHeight="1">
      <c r="A75" s="17" t="s">
        <v>206</v>
      </c>
      <c r="B75" s="89" t="s">
        <v>117</v>
      </c>
      <c r="C75" s="5" t="s">
        <v>10</v>
      </c>
      <c r="D75" s="5" t="s">
        <v>196</v>
      </c>
      <c r="E75" s="111" t="s">
        <v>219</v>
      </c>
      <c r="F75" s="5" t="s">
        <v>211</v>
      </c>
      <c r="G75" s="120">
        <v>1</v>
      </c>
      <c r="H75" s="66"/>
      <c r="I75" s="62"/>
      <c r="J75" s="62"/>
      <c r="K75" s="62"/>
      <c r="L75" s="62"/>
      <c r="M75" s="107"/>
      <c r="N75" s="120">
        <v>1</v>
      </c>
    </row>
    <row r="76" spans="1:14" ht="27" customHeight="1">
      <c r="A76" s="17" t="s">
        <v>207</v>
      </c>
      <c r="B76" s="89" t="s">
        <v>117</v>
      </c>
      <c r="C76" s="5" t="s">
        <v>10</v>
      </c>
      <c r="D76" s="5" t="s">
        <v>196</v>
      </c>
      <c r="E76" s="111" t="s">
        <v>219</v>
      </c>
      <c r="F76" s="5" t="s">
        <v>212</v>
      </c>
      <c r="G76" s="120">
        <v>1</v>
      </c>
      <c r="H76" s="66"/>
      <c r="I76" s="62"/>
      <c r="J76" s="62"/>
      <c r="K76" s="62"/>
      <c r="L76" s="62"/>
      <c r="M76" s="107"/>
      <c r="N76" s="120">
        <v>1</v>
      </c>
    </row>
    <row r="77" spans="1:14" s="6" customFormat="1" ht="18" customHeight="1">
      <c r="A77" s="102" t="s">
        <v>180</v>
      </c>
      <c r="B77" s="81" t="s">
        <v>117</v>
      </c>
      <c r="C77" s="19" t="s">
        <v>18</v>
      </c>
      <c r="D77" s="29" t="s">
        <v>42</v>
      </c>
      <c r="E77" s="111" t="s">
        <v>198</v>
      </c>
      <c r="F77" s="29" t="s">
        <v>57</v>
      </c>
      <c r="G77" s="105">
        <v>25.5</v>
      </c>
      <c r="H77" s="62">
        <f>H79</f>
        <v>0</v>
      </c>
      <c r="I77" s="62">
        <f>I79</f>
        <v>25.5</v>
      </c>
      <c r="J77" s="62">
        <f>J79</f>
        <v>0</v>
      </c>
      <c r="K77" s="62">
        <f>K79</f>
        <v>0</v>
      </c>
      <c r="L77" s="62">
        <f>L79</f>
        <v>25.5</v>
      </c>
      <c r="M77" s="105"/>
      <c r="N77" s="105">
        <f>G77+M77</f>
        <v>25.5</v>
      </c>
    </row>
    <row r="78" spans="1:14" s="7" customFormat="1" ht="16.149999999999999" hidden="1" customHeight="1">
      <c r="A78" s="37"/>
      <c r="B78" s="83"/>
      <c r="C78" s="3" t="s">
        <v>15</v>
      </c>
      <c r="D78" s="3" t="s">
        <v>16</v>
      </c>
      <c r="E78" s="3" t="s">
        <v>93</v>
      </c>
      <c r="F78" s="3" t="s">
        <v>57</v>
      </c>
      <c r="G78" s="105">
        <v>20.7</v>
      </c>
      <c r="H78" s="71">
        <f>H79+H82</f>
        <v>0</v>
      </c>
      <c r="I78" s="71">
        <f>I79+I82</f>
        <v>51</v>
      </c>
      <c r="J78" s="71"/>
      <c r="K78" s="71">
        <f>K79+K82</f>
        <v>0</v>
      </c>
      <c r="L78" s="62">
        <f t="shared" ref="L78:L93" si="5">G78+J78+K78</f>
        <v>20.7</v>
      </c>
      <c r="N78" s="105">
        <v>22.7</v>
      </c>
    </row>
    <row r="79" spans="1:14" s="7" customFormat="1" ht="25.5" customHeight="1">
      <c r="A79" s="37" t="s">
        <v>221</v>
      </c>
      <c r="B79" s="83" t="s">
        <v>117</v>
      </c>
      <c r="C79" s="3" t="s">
        <v>18</v>
      </c>
      <c r="D79" s="3" t="s">
        <v>49</v>
      </c>
      <c r="E79" s="125" t="s">
        <v>198</v>
      </c>
      <c r="F79" s="3" t="s">
        <v>57</v>
      </c>
      <c r="G79" s="144">
        <v>25.5</v>
      </c>
      <c r="H79" s="127">
        <f>H80</f>
        <v>0</v>
      </c>
      <c r="I79" s="127">
        <f>I80</f>
        <v>25.5</v>
      </c>
      <c r="J79" s="127"/>
      <c r="K79" s="127">
        <f>K80</f>
        <v>0</v>
      </c>
      <c r="L79" s="127">
        <f t="shared" si="5"/>
        <v>25.5</v>
      </c>
      <c r="M79" s="144"/>
      <c r="N79" s="144">
        <f>G79+M79</f>
        <v>25.5</v>
      </c>
    </row>
    <row r="80" spans="1:14" s="60" customFormat="1" ht="36.75" customHeight="1">
      <c r="A80" s="37" t="s">
        <v>197</v>
      </c>
      <c r="B80" s="86" t="s">
        <v>117</v>
      </c>
      <c r="C80" s="3" t="s">
        <v>18</v>
      </c>
      <c r="D80" s="3" t="s">
        <v>49</v>
      </c>
      <c r="E80" s="125" t="s">
        <v>198</v>
      </c>
      <c r="F80" s="3" t="s">
        <v>57</v>
      </c>
      <c r="G80" s="144">
        <v>25.5</v>
      </c>
      <c r="H80" s="127"/>
      <c r="I80" s="127">
        <f t="shared" ref="I80:I89" si="6">G80+H80</f>
        <v>25.5</v>
      </c>
      <c r="J80" s="127"/>
      <c r="K80" s="127"/>
      <c r="L80" s="127">
        <f t="shared" si="5"/>
        <v>25.5</v>
      </c>
      <c r="M80" s="144"/>
      <c r="N80" s="144">
        <f>G80+M80</f>
        <v>25.5</v>
      </c>
    </row>
    <row r="81" spans="1:14" s="7" customFormat="1" ht="25.9" hidden="1" customHeight="1">
      <c r="A81" s="17"/>
      <c r="B81" s="84"/>
      <c r="C81" s="3" t="s">
        <v>15</v>
      </c>
      <c r="D81" s="3" t="s">
        <v>16</v>
      </c>
      <c r="E81" s="3" t="s">
        <v>56</v>
      </c>
      <c r="F81" s="3" t="s">
        <v>55</v>
      </c>
      <c r="G81" s="144">
        <v>25.5</v>
      </c>
      <c r="H81" s="127"/>
      <c r="I81" s="127">
        <f t="shared" si="6"/>
        <v>25.5</v>
      </c>
      <c r="J81" s="127"/>
      <c r="K81" s="127"/>
      <c r="L81" s="127">
        <f t="shared" si="5"/>
        <v>25.5</v>
      </c>
      <c r="M81" s="145"/>
      <c r="N81" s="144">
        <v>22.7</v>
      </c>
    </row>
    <row r="82" spans="1:14" s="7" customFormat="1" ht="16.899999999999999" hidden="1" customHeight="1">
      <c r="A82" s="38"/>
      <c r="B82" s="85"/>
      <c r="C82" s="3" t="s">
        <v>15</v>
      </c>
      <c r="D82" s="3" t="s">
        <v>16</v>
      </c>
      <c r="E82" s="3" t="s">
        <v>24</v>
      </c>
      <c r="F82" s="3" t="s">
        <v>57</v>
      </c>
      <c r="G82" s="144">
        <v>25.5</v>
      </c>
      <c r="H82" s="127"/>
      <c r="I82" s="127">
        <f t="shared" si="6"/>
        <v>25.5</v>
      </c>
      <c r="J82" s="127"/>
      <c r="K82" s="127"/>
      <c r="L82" s="127">
        <f t="shared" si="5"/>
        <v>25.5</v>
      </c>
      <c r="M82" s="145"/>
      <c r="N82" s="144">
        <v>22.7</v>
      </c>
    </row>
    <row r="83" spans="1:14" s="7" customFormat="1" ht="26.45" hidden="1" customHeight="1">
      <c r="A83" s="17"/>
      <c r="B83" s="89"/>
      <c r="C83" s="4" t="s">
        <v>15</v>
      </c>
      <c r="D83" s="4" t="s">
        <v>16</v>
      </c>
      <c r="E83" s="4">
        <v>2600000</v>
      </c>
      <c r="F83" s="4" t="s">
        <v>55</v>
      </c>
      <c r="G83" s="144">
        <v>25.5</v>
      </c>
      <c r="H83" s="66"/>
      <c r="I83" s="127">
        <f t="shared" si="6"/>
        <v>25.5</v>
      </c>
      <c r="J83" s="127"/>
      <c r="K83" s="127"/>
      <c r="L83" s="127">
        <f t="shared" si="5"/>
        <v>25.5</v>
      </c>
      <c r="M83" s="145"/>
      <c r="N83" s="144">
        <v>22.7</v>
      </c>
    </row>
    <row r="84" spans="1:14" s="7" customFormat="1" ht="26.45" hidden="1" customHeight="1">
      <c r="A84" s="38"/>
      <c r="B84" s="85"/>
      <c r="C84" s="4" t="s">
        <v>15</v>
      </c>
      <c r="D84" s="4" t="s">
        <v>23</v>
      </c>
      <c r="E84" s="4"/>
      <c r="F84" s="4"/>
      <c r="G84" s="144">
        <v>25.5</v>
      </c>
      <c r="H84" s="66"/>
      <c r="I84" s="127">
        <f t="shared" si="6"/>
        <v>25.5</v>
      </c>
      <c r="J84" s="127"/>
      <c r="K84" s="127"/>
      <c r="L84" s="127">
        <f t="shared" si="5"/>
        <v>25.5</v>
      </c>
      <c r="M84" s="145"/>
      <c r="N84" s="144">
        <v>22.7</v>
      </c>
    </row>
    <row r="85" spans="1:14" s="7" customFormat="1" ht="15.75" hidden="1" customHeight="1">
      <c r="A85" s="37"/>
      <c r="B85" s="83"/>
      <c r="C85" s="4" t="s">
        <v>15</v>
      </c>
      <c r="D85" s="4" t="s">
        <v>23</v>
      </c>
      <c r="E85" s="4" t="s">
        <v>56</v>
      </c>
      <c r="F85" s="4">
        <v>0</v>
      </c>
      <c r="G85" s="144">
        <v>25.5</v>
      </c>
      <c r="H85" s="66"/>
      <c r="I85" s="127">
        <f t="shared" si="6"/>
        <v>25.5</v>
      </c>
      <c r="J85" s="127"/>
      <c r="K85" s="127"/>
      <c r="L85" s="127">
        <f t="shared" si="5"/>
        <v>25.5</v>
      </c>
      <c r="M85" s="145"/>
      <c r="N85" s="144">
        <v>22.7</v>
      </c>
    </row>
    <row r="86" spans="1:14" s="7" customFormat="1" hidden="1">
      <c r="A86" s="17"/>
      <c r="B86" s="89"/>
      <c r="C86" s="5" t="s">
        <v>15</v>
      </c>
      <c r="D86" s="5" t="s">
        <v>23</v>
      </c>
      <c r="E86" s="5" t="s">
        <v>56</v>
      </c>
      <c r="F86" s="5" t="s">
        <v>58</v>
      </c>
      <c r="G86" s="144">
        <v>25.5</v>
      </c>
      <c r="H86" s="66"/>
      <c r="I86" s="127">
        <f t="shared" si="6"/>
        <v>25.5</v>
      </c>
      <c r="J86" s="127"/>
      <c r="K86" s="127"/>
      <c r="L86" s="127">
        <f t="shared" si="5"/>
        <v>25.5</v>
      </c>
      <c r="M86" s="145"/>
      <c r="N86" s="144">
        <v>22.7</v>
      </c>
    </row>
    <row r="87" spans="1:14" s="7" customFormat="1" ht="14.25" hidden="1">
      <c r="A87" s="38"/>
      <c r="B87" s="85"/>
      <c r="C87" s="5" t="s">
        <v>15</v>
      </c>
      <c r="D87" s="5" t="s">
        <v>23</v>
      </c>
      <c r="E87" s="5" t="s">
        <v>59</v>
      </c>
      <c r="F87" s="5" t="s">
        <v>57</v>
      </c>
      <c r="G87" s="144">
        <v>25.5</v>
      </c>
      <c r="H87" s="66"/>
      <c r="I87" s="127">
        <f t="shared" si="6"/>
        <v>25.5</v>
      </c>
      <c r="J87" s="127"/>
      <c r="K87" s="127"/>
      <c r="L87" s="127">
        <f t="shared" si="5"/>
        <v>25.5</v>
      </c>
      <c r="M87" s="145"/>
      <c r="N87" s="144">
        <v>22.7</v>
      </c>
    </row>
    <row r="88" spans="1:14" s="7" customFormat="1" hidden="1">
      <c r="A88" s="17"/>
      <c r="B88" s="89"/>
      <c r="C88" s="5" t="s">
        <v>15</v>
      </c>
      <c r="D88" s="5" t="s">
        <v>23</v>
      </c>
      <c r="E88" s="5" t="s">
        <v>59</v>
      </c>
      <c r="F88" s="5" t="s">
        <v>46</v>
      </c>
      <c r="G88" s="144">
        <v>25.5</v>
      </c>
      <c r="H88" s="66"/>
      <c r="I88" s="127">
        <f t="shared" si="6"/>
        <v>25.5</v>
      </c>
      <c r="J88" s="127"/>
      <c r="K88" s="127"/>
      <c r="L88" s="127">
        <f t="shared" si="5"/>
        <v>25.5</v>
      </c>
      <c r="M88" s="145"/>
      <c r="N88" s="144">
        <v>22.7</v>
      </c>
    </row>
    <row r="89" spans="1:14" s="7" customFormat="1" hidden="1">
      <c r="A89" s="17"/>
      <c r="B89" s="89"/>
      <c r="C89" s="5" t="s">
        <v>15</v>
      </c>
      <c r="D89" s="5" t="s">
        <v>23</v>
      </c>
      <c r="E89" s="5" t="s">
        <v>59</v>
      </c>
      <c r="F89" s="5" t="s">
        <v>25</v>
      </c>
      <c r="G89" s="144">
        <v>25.5</v>
      </c>
      <c r="H89" s="66"/>
      <c r="I89" s="127">
        <f t="shared" si="6"/>
        <v>25.5</v>
      </c>
      <c r="J89" s="127"/>
      <c r="K89" s="127"/>
      <c r="L89" s="127">
        <f t="shared" si="5"/>
        <v>25.5</v>
      </c>
      <c r="M89" s="145"/>
      <c r="N89" s="144">
        <v>22.7</v>
      </c>
    </row>
    <row r="90" spans="1:14" s="7" customFormat="1" ht="26.25" hidden="1" customHeight="1" thickBot="1">
      <c r="A90" s="36"/>
      <c r="B90" s="87"/>
      <c r="C90" s="5" t="s">
        <v>15</v>
      </c>
      <c r="D90" s="5" t="s">
        <v>23</v>
      </c>
      <c r="E90" s="5"/>
      <c r="F90" s="5"/>
      <c r="G90" s="144">
        <v>25.5</v>
      </c>
      <c r="H90" s="66">
        <f>H91</f>
        <v>0</v>
      </c>
      <c r="I90" s="66">
        <f>I91</f>
        <v>25.5</v>
      </c>
      <c r="J90" s="66"/>
      <c r="K90" s="66"/>
      <c r="L90" s="127">
        <f t="shared" si="5"/>
        <v>25.5</v>
      </c>
      <c r="M90" s="145"/>
      <c r="N90" s="144">
        <v>22.7</v>
      </c>
    </row>
    <row r="91" spans="1:14" s="7" customFormat="1" hidden="1">
      <c r="A91" s="37"/>
      <c r="B91" s="87"/>
      <c r="C91" s="5" t="s">
        <v>15</v>
      </c>
      <c r="D91" s="5" t="s">
        <v>23</v>
      </c>
      <c r="E91" s="5" t="s">
        <v>59</v>
      </c>
      <c r="F91" s="5"/>
      <c r="G91" s="144">
        <v>25.5</v>
      </c>
      <c r="H91" s="66">
        <f>H92</f>
        <v>0</v>
      </c>
      <c r="I91" s="127">
        <f>G91+H91</f>
        <v>25.5</v>
      </c>
      <c r="J91" s="127"/>
      <c r="K91" s="127"/>
      <c r="L91" s="127">
        <f t="shared" si="5"/>
        <v>25.5</v>
      </c>
      <c r="M91" s="145"/>
      <c r="N91" s="144">
        <v>22.7</v>
      </c>
    </row>
    <row r="92" spans="1:14" s="7" customFormat="1" hidden="1">
      <c r="A92" s="17"/>
      <c r="B92" s="89"/>
      <c r="C92" s="5" t="s">
        <v>15</v>
      </c>
      <c r="D92" s="5" t="s">
        <v>23</v>
      </c>
      <c r="E92" s="5" t="s">
        <v>59</v>
      </c>
      <c r="F92" s="5" t="s">
        <v>46</v>
      </c>
      <c r="G92" s="144">
        <v>25.5</v>
      </c>
      <c r="H92" s="66"/>
      <c r="I92" s="127">
        <f>G92+H92</f>
        <v>25.5</v>
      </c>
      <c r="J92" s="127"/>
      <c r="K92" s="127"/>
      <c r="L92" s="127">
        <f t="shared" si="5"/>
        <v>25.5</v>
      </c>
      <c r="M92" s="145"/>
      <c r="N92" s="144">
        <v>22.7</v>
      </c>
    </row>
    <row r="93" spans="1:14" s="7" customFormat="1" hidden="1">
      <c r="A93" s="17"/>
      <c r="B93" s="89"/>
      <c r="C93" s="5"/>
      <c r="D93" s="5"/>
      <c r="E93" s="5"/>
      <c r="F93" s="5"/>
      <c r="G93" s="144">
        <v>25.5</v>
      </c>
      <c r="H93" s="66"/>
      <c r="I93" s="127"/>
      <c r="J93" s="127"/>
      <c r="K93" s="127"/>
      <c r="L93" s="127">
        <f t="shared" si="5"/>
        <v>25.5</v>
      </c>
      <c r="M93" s="145"/>
      <c r="N93" s="144">
        <v>22.7</v>
      </c>
    </row>
    <row r="94" spans="1:14" s="7" customFormat="1" ht="42.75" customHeight="1">
      <c r="A94" s="17" t="s">
        <v>222</v>
      </c>
      <c r="B94" s="89" t="s">
        <v>117</v>
      </c>
      <c r="C94" s="5" t="s">
        <v>18</v>
      </c>
      <c r="D94" s="5" t="s">
        <v>49</v>
      </c>
      <c r="E94" s="125" t="s">
        <v>223</v>
      </c>
      <c r="F94" s="5" t="s">
        <v>57</v>
      </c>
      <c r="G94" s="144">
        <v>25.5</v>
      </c>
      <c r="H94" s="66"/>
      <c r="I94" s="127"/>
      <c r="J94" s="127"/>
      <c r="K94" s="127"/>
      <c r="L94" s="127"/>
      <c r="M94" s="144"/>
      <c r="N94" s="144">
        <f>G94+M94</f>
        <v>25.5</v>
      </c>
    </row>
    <row r="95" spans="1:14" s="7" customFormat="1" ht="64.5" customHeight="1">
      <c r="A95" s="37" t="s">
        <v>200</v>
      </c>
      <c r="B95" s="89" t="s">
        <v>117</v>
      </c>
      <c r="C95" s="5" t="s">
        <v>18</v>
      </c>
      <c r="D95" s="5" t="s">
        <v>49</v>
      </c>
      <c r="E95" s="125" t="s">
        <v>223</v>
      </c>
      <c r="F95" s="5" t="s">
        <v>204</v>
      </c>
      <c r="G95" s="146">
        <v>17.5</v>
      </c>
      <c r="H95" s="66"/>
      <c r="I95" s="127"/>
      <c r="J95" s="127"/>
      <c r="K95" s="127"/>
      <c r="L95" s="127"/>
      <c r="M95" s="144"/>
      <c r="N95" s="146">
        <f>G95+M95</f>
        <v>17.5</v>
      </c>
    </row>
    <row r="96" spans="1:14" s="7" customFormat="1" ht="33.75" customHeight="1">
      <c r="A96" s="38" t="s">
        <v>201</v>
      </c>
      <c r="B96" s="89" t="s">
        <v>117</v>
      </c>
      <c r="C96" s="5" t="s">
        <v>18</v>
      </c>
      <c r="D96" s="5" t="s">
        <v>49</v>
      </c>
      <c r="E96" s="125" t="s">
        <v>223</v>
      </c>
      <c r="F96" s="5" t="s">
        <v>208</v>
      </c>
      <c r="G96" s="146">
        <v>17.5</v>
      </c>
      <c r="H96" s="66"/>
      <c r="I96" s="127"/>
      <c r="J96" s="127"/>
      <c r="K96" s="127"/>
      <c r="L96" s="127"/>
      <c r="M96" s="148"/>
      <c r="N96" s="147">
        <f>G96+M96</f>
        <v>17.5</v>
      </c>
    </row>
    <row r="97" spans="1:14" s="7" customFormat="1" ht="45.75" customHeight="1">
      <c r="A97" s="17" t="s">
        <v>202</v>
      </c>
      <c r="B97" s="89" t="s">
        <v>117</v>
      </c>
      <c r="C97" s="5" t="s">
        <v>18</v>
      </c>
      <c r="D97" s="5" t="s">
        <v>49</v>
      </c>
      <c r="E97" s="125" t="s">
        <v>223</v>
      </c>
      <c r="F97" s="5" t="s">
        <v>209</v>
      </c>
      <c r="G97" s="146">
        <v>17.5</v>
      </c>
      <c r="H97" s="66"/>
      <c r="I97" s="127"/>
      <c r="J97" s="127"/>
      <c r="K97" s="127"/>
      <c r="L97" s="127"/>
      <c r="M97" s="148"/>
      <c r="N97" s="144">
        <f>G97+M97</f>
        <v>17.5</v>
      </c>
    </row>
    <row r="98" spans="1:14" s="7" customFormat="1" ht="29.25" customHeight="1">
      <c r="A98" s="17" t="s">
        <v>205</v>
      </c>
      <c r="B98" s="89" t="s">
        <v>117</v>
      </c>
      <c r="C98" s="5" t="s">
        <v>18</v>
      </c>
      <c r="D98" s="5" t="s">
        <v>49</v>
      </c>
      <c r="E98" s="125" t="s">
        <v>223</v>
      </c>
      <c r="F98" s="5" t="s">
        <v>210</v>
      </c>
      <c r="G98" s="157">
        <v>8</v>
      </c>
      <c r="H98" s="158"/>
      <c r="I98" s="159"/>
      <c r="J98" s="159"/>
      <c r="K98" s="159"/>
      <c r="L98" s="159"/>
      <c r="M98" s="157"/>
      <c r="N98" s="157">
        <f>G98</f>
        <v>8</v>
      </c>
    </row>
    <row r="99" spans="1:14" s="7" customFormat="1" ht="27.75" customHeight="1">
      <c r="A99" s="17" t="s">
        <v>206</v>
      </c>
      <c r="B99" s="89"/>
      <c r="C99" s="5" t="s">
        <v>18</v>
      </c>
      <c r="D99" s="5" t="s">
        <v>49</v>
      </c>
      <c r="E99" s="125" t="s">
        <v>223</v>
      </c>
      <c r="F99" s="5" t="s">
        <v>211</v>
      </c>
      <c r="G99" s="160">
        <v>8</v>
      </c>
      <c r="H99" s="158"/>
      <c r="I99" s="159"/>
      <c r="J99" s="159"/>
      <c r="K99" s="159"/>
      <c r="L99" s="159"/>
      <c r="M99" s="157"/>
      <c r="N99" s="157">
        <f>G99+M99</f>
        <v>8</v>
      </c>
    </row>
    <row r="100" spans="1:14" s="7" customFormat="1" ht="33.75" customHeight="1">
      <c r="A100" s="17" t="s">
        <v>207</v>
      </c>
      <c r="B100" s="89" t="s">
        <v>117</v>
      </c>
      <c r="C100" s="5" t="s">
        <v>18</v>
      </c>
      <c r="D100" s="5" t="s">
        <v>49</v>
      </c>
      <c r="E100" s="125" t="s">
        <v>223</v>
      </c>
      <c r="F100" s="5" t="s">
        <v>212</v>
      </c>
      <c r="G100" s="160">
        <v>8</v>
      </c>
      <c r="H100" s="158"/>
      <c r="I100" s="159"/>
      <c r="J100" s="159"/>
      <c r="K100" s="159"/>
      <c r="L100" s="159"/>
      <c r="M100" s="157"/>
      <c r="N100" s="157">
        <f>G100+M100</f>
        <v>8</v>
      </c>
    </row>
    <row r="101" spans="1:14" s="7" customFormat="1" ht="33.75" customHeight="1">
      <c r="A101" s="121" t="s">
        <v>244</v>
      </c>
      <c r="B101" s="122" t="s">
        <v>117</v>
      </c>
      <c r="C101" s="40" t="s">
        <v>15</v>
      </c>
      <c r="D101" s="40" t="s">
        <v>19</v>
      </c>
      <c r="E101" s="111" t="s">
        <v>198</v>
      </c>
      <c r="F101" s="40" t="s">
        <v>57</v>
      </c>
      <c r="G101" s="177">
        <v>23.1</v>
      </c>
      <c r="H101" s="178"/>
      <c r="I101" s="179"/>
      <c r="J101" s="179"/>
      <c r="K101" s="179"/>
      <c r="L101" s="179"/>
      <c r="M101" s="180"/>
      <c r="N101" s="180">
        <f>G101</f>
        <v>23.1</v>
      </c>
    </row>
    <row r="102" spans="1:14" s="7" customFormat="1" ht="33.75" customHeight="1">
      <c r="A102" s="17" t="s">
        <v>245</v>
      </c>
      <c r="B102" s="89" t="s">
        <v>117</v>
      </c>
      <c r="C102" s="5" t="s">
        <v>15</v>
      </c>
      <c r="D102" s="5" t="s">
        <v>19</v>
      </c>
      <c r="E102" s="125" t="s">
        <v>198</v>
      </c>
      <c r="F102" s="5" t="s">
        <v>57</v>
      </c>
      <c r="G102" s="157">
        <v>23.1</v>
      </c>
      <c r="H102" s="158"/>
      <c r="I102" s="159"/>
      <c r="J102" s="159"/>
      <c r="K102" s="159"/>
      <c r="L102" s="159"/>
      <c r="M102" s="157"/>
      <c r="N102" s="157">
        <v>23.1</v>
      </c>
    </row>
    <row r="103" spans="1:14" s="7" customFormat="1" ht="33.75" customHeight="1">
      <c r="A103" s="37" t="s">
        <v>197</v>
      </c>
      <c r="B103" s="89" t="s">
        <v>117</v>
      </c>
      <c r="C103" s="5" t="s">
        <v>15</v>
      </c>
      <c r="D103" s="5" t="s">
        <v>19</v>
      </c>
      <c r="E103" s="125" t="s">
        <v>246</v>
      </c>
      <c r="F103" s="5" t="s">
        <v>57</v>
      </c>
      <c r="G103" s="157">
        <v>23.1</v>
      </c>
      <c r="H103" s="158"/>
      <c r="I103" s="159"/>
      <c r="J103" s="159"/>
      <c r="K103" s="159"/>
      <c r="L103" s="159"/>
      <c r="M103" s="157"/>
      <c r="N103" s="157">
        <v>23.1</v>
      </c>
    </row>
    <row r="104" spans="1:14" s="7" customFormat="1" ht="33.75" customHeight="1">
      <c r="A104" s="17" t="s">
        <v>205</v>
      </c>
      <c r="B104" s="89" t="s">
        <v>117</v>
      </c>
      <c r="C104" s="5" t="s">
        <v>15</v>
      </c>
      <c r="D104" s="5" t="s">
        <v>19</v>
      </c>
      <c r="E104" s="125" t="s">
        <v>246</v>
      </c>
      <c r="F104" s="5" t="s">
        <v>210</v>
      </c>
      <c r="G104" s="157">
        <v>23.1</v>
      </c>
      <c r="H104" s="158"/>
      <c r="I104" s="159"/>
      <c r="J104" s="159"/>
      <c r="K104" s="159"/>
      <c r="L104" s="159"/>
      <c r="M104" s="157"/>
      <c r="N104" s="157">
        <v>23.1</v>
      </c>
    </row>
    <row r="105" spans="1:14" s="7" customFormat="1" ht="33.75" customHeight="1">
      <c r="A105" s="17" t="s">
        <v>206</v>
      </c>
      <c r="B105" s="89" t="s">
        <v>117</v>
      </c>
      <c r="C105" s="5" t="s">
        <v>15</v>
      </c>
      <c r="D105" s="5" t="s">
        <v>19</v>
      </c>
      <c r="E105" s="125" t="s">
        <v>246</v>
      </c>
      <c r="F105" s="5" t="s">
        <v>211</v>
      </c>
      <c r="G105" s="157">
        <v>23.1</v>
      </c>
      <c r="H105" s="158"/>
      <c r="I105" s="159"/>
      <c r="J105" s="159"/>
      <c r="K105" s="159"/>
      <c r="L105" s="159"/>
      <c r="M105" s="157"/>
      <c r="N105" s="157">
        <v>23.1</v>
      </c>
    </row>
    <row r="106" spans="1:14" s="7" customFormat="1" ht="33.75" customHeight="1">
      <c r="A106" s="17" t="s">
        <v>207</v>
      </c>
      <c r="B106" s="89" t="s">
        <v>117</v>
      </c>
      <c r="C106" s="5" t="s">
        <v>15</v>
      </c>
      <c r="D106" s="5" t="s">
        <v>19</v>
      </c>
      <c r="E106" s="125" t="s">
        <v>246</v>
      </c>
      <c r="F106" s="5" t="s">
        <v>212</v>
      </c>
      <c r="G106" s="157">
        <v>23.1</v>
      </c>
      <c r="H106" s="158"/>
      <c r="I106" s="159"/>
      <c r="J106" s="159"/>
      <c r="K106" s="159"/>
      <c r="L106" s="159"/>
      <c r="M106" s="157"/>
      <c r="N106" s="157">
        <v>23.1</v>
      </c>
    </row>
    <row r="107" spans="1:14" s="181" customFormat="1" ht="27" customHeight="1">
      <c r="A107" s="102" t="s">
        <v>26</v>
      </c>
      <c r="B107" s="122" t="s">
        <v>117</v>
      </c>
      <c r="C107" s="40" t="s">
        <v>16</v>
      </c>
      <c r="D107" s="40" t="s">
        <v>42</v>
      </c>
      <c r="E107" s="111" t="s">
        <v>198</v>
      </c>
      <c r="F107" s="40" t="s">
        <v>57</v>
      </c>
      <c r="G107" s="114">
        <v>2.5</v>
      </c>
      <c r="H107" s="69"/>
      <c r="I107" s="113"/>
      <c r="J107" s="113"/>
      <c r="K107" s="113"/>
      <c r="L107" s="113"/>
      <c r="M107" s="180">
        <f>M116+M127</f>
        <v>51</v>
      </c>
      <c r="N107" s="114">
        <f>G107+M107</f>
        <v>53.5</v>
      </c>
    </row>
    <row r="108" spans="1:14" s="48" customFormat="1" ht="15" hidden="1">
      <c r="A108" s="38" t="s">
        <v>108</v>
      </c>
      <c r="B108" s="85"/>
      <c r="C108" s="10" t="s">
        <v>15</v>
      </c>
      <c r="D108" s="10" t="s">
        <v>21</v>
      </c>
      <c r="E108" s="10" t="s">
        <v>93</v>
      </c>
      <c r="F108" s="10" t="s">
        <v>57</v>
      </c>
      <c r="H108" s="67"/>
      <c r="I108" s="72"/>
      <c r="J108" s="72"/>
      <c r="K108" s="72"/>
      <c r="L108" s="62"/>
      <c r="M108" s="184"/>
    </row>
    <row r="109" spans="1:14" s="7" customFormat="1" hidden="1">
      <c r="A109" s="17" t="s">
        <v>109</v>
      </c>
      <c r="B109" s="89"/>
      <c r="C109" s="5" t="s">
        <v>15</v>
      </c>
      <c r="D109" s="5" t="s">
        <v>21</v>
      </c>
      <c r="E109" s="5" t="s">
        <v>110</v>
      </c>
      <c r="F109" s="5" t="s">
        <v>57</v>
      </c>
      <c r="H109" s="66"/>
      <c r="I109" s="62"/>
      <c r="J109" s="62"/>
      <c r="K109" s="62"/>
      <c r="L109" s="62"/>
      <c r="M109" s="185"/>
    </row>
    <row r="110" spans="1:14" s="7" customFormat="1" ht="25.5" hidden="1">
      <c r="A110" s="17" t="s">
        <v>111</v>
      </c>
      <c r="B110" s="89"/>
      <c r="C110" s="5" t="s">
        <v>15</v>
      </c>
      <c r="D110" s="5" t="s">
        <v>21</v>
      </c>
      <c r="E110" s="5" t="s">
        <v>112</v>
      </c>
      <c r="F110" s="5" t="s">
        <v>57</v>
      </c>
      <c r="H110" s="66"/>
      <c r="I110" s="62"/>
      <c r="J110" s="62"/>
      <c r="K110" s="62"/>
      <c r="L110" s="62"/>
      <c r="M110" s="185"/>
    </row>
    <row r="111" spans="1:14" s="7" customFormat="1" hidden="1">
      <c r="A111" s="17" t="s">
        <v>113</v>
      </c>
      <c r="B111" s="89"/>
      <c r="C111" s="5" t="s">
        <v>114</v>
      </c>
      <c r="D111" s="5" t="s">
        <v>21</v>
      </c>
      <c r="E111" s="5" t="s">
        <v>112</v>
      </c>
      <c r="F111" s="5" t="s">
        <v>115</v>
      </c>
      <c r="H111" s="66"/>
      <c r="I111" s="62"/>
      <c r="J111" s="62"/>
      <c r="K111" s="62"/>
      <c r="L111" s="62"/>
      <c r="M111" s="185"/>
    </row>
    <row r="112" spans="1:14" s="48" customFormat="1" ht="25.5" hidden="1" customHeight="1">
      <c r="A112" s="38" t="s">
        <v>22</v>
      </c>
      <c r="B112" s="85"/>
      <c r="C112" s="10" t="s">
        <v>15</v>
      </c>
      <c r="D112" s="10" t="s">
        <v>101</v>
      </c>
      <c r="E112" s="10" t="s">
        <v>93</v>
      </c>
      <c r="F112" s="10" t="s">
        <v>57</v>
      </c>
      <c r="H112" s="67"/>
      <c r="I112" s="67"/>
      <c r="J112" s="67"/>
      <c r="K112" s="67"/>
      <c r="L112" s="62"/>
      <c r="M112" s="184"/>
    </row>
    <row r="113" spans="1:14" s="7" customFormat="1" ht="51" hidden="1">
      <c r="A113" s="17" t="s">
        <v>94</v>
      </c>
      <c r="B113" s="89"/>
      <c r="C113" s="5" t="s">
        <v>15</v>
      </c>
      <c r="D113" s="5" t="s">
        <v>101</v>
      </c>
      <c r="E113" s="5" t="s">
        <v>95</v>
      </c>
      <c r="F113" s="5" t="s">
        <v>57</v>
      </c>
      <c r="H113" s="66"/>
      <c r="I113" s="62"/>
      <c r="J113" s="62"/>
      <c r="K113" s="62"/>
      <c r="L113" s="62"/>
      <c r="M113" s="185"/>
    </row>
    <row r="114" spans="1:14" s="7" customFormat="1" ht="16.5" hidden="1" customHeight="1">
      <c r="A114" s="17" t="s">
        <v>13</v>
      </c>
      <c r="B114" s="89"/>
      <c r="C114" s="5" t="s">
        <v>15</v>
      </c>
      <c r="D114" s="5" t="s">
        <v>101</v>
      </c>
      <c r="E114" s="5" t="s">
        <v>98</v>
      </c>
      <c r="F114" s="5" t="s">
        <v>57</v>
      </c>
      <c r="H114" s="66"/>
      <c r="I114" s="62"/>
      <c r="J114" s="62"/>
      <c r="K114" s="62"/>
      <c r="L114" s="62"/>
      <c r="M114" s="185"/>
    </row>
    <row r="115" spans="1:14" s="7" customFormat="1" ht="26.25" hidden="1" customHeight="1">
      <c r="A115" s="17" t="s">
        <v>99</v>
      </c>
      <c r="B115" s="89"/>
      <c r="C115" s="5" t="s">
        <v>15</v>
      </c>
      <c r="D115" s="5" t="s">
        <v>101</v>
      </c>
      <c r="E115" s="5" t="s">
        <v>98</v>
      </c>
      <c r="F115" s="5" t="s">
        <v>100</v>
      </c>
      <c r="H115" s="66"/>
      <c r="I115" s="62"/>
      <c r="J115" s="62"/>
      <c r="K115" s="62"/>
      <c r="L115" s="62"/>
      <c r="M115" s="185"/>
    </row>
    <row r="116" spans="1:14" s="6" customFormat="1" ht="33" customHeight="1">
      <c r="A116" s="102" t="s">
        <v>181</v>
      </c>
      <c r="B116" s="81" t="s">
        <v>117</v>
      </c>
      <c r="C116" s="19" t="s">
        <v>16</v>
      </c>
      <c r="D116" s="149" t="s">
        <v>18</v>
      </c>
      <c r="E116" s="111" t="s">
        <v>198</v>
      </c>
      <c r="F116" s="46" t="s">
        <v>57</v>
      </c>
      <c r="G116" s="114">
        <v>2.5</v>
      </c>
      <c r="H116" s="113"/>
      <c r="I116" s="113"/>
      <c r="J116" s="113"/>
      <c r="K116" s="113"/>
      <c r="L116" s="113"/>
      <c r="M116" s="157">
        <v>1</v>
      </c>
      <c r="N116" s="157">
        <f>G116+M116</f>
        <v>3.5</v>
      </c>
    </row>
    <row r="117" spans="1:14" s="6" customFormat="1" ht="28.5" customHeight="1">
      <c r="A117" s="37" t="s">
        <v>197</v>
      </c>
      <c r="B117" s="86" t="s">
        <v>117</v>
      </c>
      <c r="C117" s="10" t="s">
        <v>16</v>
      </c>
      <c r="D117" s="41" t="s">
        <v>18</v>
      </c>
      <c r="E117" s="111" t="s">
        <v>198</v>
      </c>
      <c r="F117" s="34" t="s">
        <v>57</v>
      </c>
      <c r="G117" s="105">
        <v>2.5</v>
      </c>
      <c r="H117" s="65"/>
      <c r="I117" s="65"/>
      <c r="J117" s="65"/>
      <c r="K117" s="65"/>
      <c r="L117" s="62"/>
      <c r="M117" s="157">
        <v>1</v>
      </c>
      <c r="N117" s="157">
        <f>G117+M117</f>
        <v>3.5</v>
      </c>
    </row>
    <row r="118" spans="1:14" s="6" customFormat="1" ht="26.25" customHeight="1">
      <c r="A118" s="38" t="s">
        <v>176</v>
      </c>
      <c r="B118" s="86" t="s">
        <v>117</v>
      </c>
      <c r="C118" s="10" t="s">
        <v>16</v>
      </c>
      <c r="D118" s="41" t="s">
        <v>18</v>
      </c>
      <c r="E118" s="111" t="s">
        <v>224</v>
      </c>
      <c r="F118" s="34" t="s">
        <v>57</v>
      </c>
      <c r="G118" s="105">
        <v>2.5</v>
      </c>
      <c r="H118" s="65"/>
      <c r="I118" s="62"/>
      <c r="J118" s="62"/>
      <c r="K118" s="62"/>
      <c r="L118" s="62"/>
      <c r="M118" s="157">
        <v>1</v>
      </c>
      <c r="N118" s="157">
        <f>G118+M118</f>
        <v>3.5</v>
      </c>
    </row>
    <row r="119" spans="1:14" s="6" customFormat="1" ht="32.25" customHeight="1">
      <c r="A119" s="17" t="s">
        <v>205</v>
      </c>
      <c r="B119" s="89" t="s">
        <v>117</v>
      </c>
      <c r="C119" s="10" t="s">
        <v>16</v>
      </c>
      <c r="D119" s="41" t="s">
        <v>18</v>
      </c>
      <c r="E119" s="111" t="s">
        <v>224</v>
      </c>
      <c r="F119" s="108">
        <v>200</v>
      </c>
      <c r="G119" s="105">
        <v>2.5</v>
      </c>
      <c r="H119" s="65"/>
      <c r="I119" s="62"/>
      <c r="J119" s="62"/>
      <c r="K119" s="62"/>
      <c r="L119" s="62"/>
      <c r="M119" s="157">
        <v>1</v>
      </c>
      <c r="N119" s="157">
        <f>G119+M119</f>
        <v>3.5</v>
      </c>
    </row>
    <row r="120" spans="1:14" s="6" customFormat="1" ht="14.25" hidden="1" customHeight="1">
      <c r="A120" s="38"/>
      <c r="B120" s="85"/>
      <c r="C120" s="10"/>
      <c r="D120" s="41"/>
      <c r="E120" s="41"/>
      <c r="F120" s="34"/>
      <c r="H120" s="65"/>
      <c r="I120" s="65"/>
      <c r="J120" s="65"/>
      <c r="K120" s="65"/>
      <c r="L120" s="62"/>
      <c r="M120" s="157">
        <v>1</v>
      </c>
      <c r="N120" s="144">
        <v>2.5</v>
      </c>
    </row>
    <row r="121" spans="1:14" s="6" customFormat="1" ht="31.5" hidden="1" customHeight="1">
      <c r="A121" s="38"/>
      <c r="B121" s="85"/>
      <c r="C121" s="10"/>
      <c r="D121" s="41"/>
      <c r="E121" s="41"/>
      <c r="F121" s="34"/>
      <c r="H121" s="65"/>
      <c r="I121" s="65"/>
      <c r="J121" s="65"/>
      <c r="K121" s="65"/>
      <c r="L121" s="62"/>
      <c r="M121" s="157">
        <v>1</v>
      </c>
      <c r="N121" s="144">
        <v>2.5</v>
      </c>
    </row>
    <row r="122" spans="1:14" s="6" customFormat="1" ht="18" hidden="1" customHeight="1">
      <c r="A122" s="38"/>
      <c r="B122" s="85"/>
      <c r="C122" s="10"/>
      <c r="D122" s="41"/>
      <c r="E122" s="41"/>
      <c r="F122" s="34"/>
      <c r="H122" s="65"/>
      <c r="I122" s="65"/>
      <c r="J122" s="65"/>
      <c r="K122" s="65"/>
      <c r="L122" s="62"/>
      <c r="M122" s="157">
        <v>1</v>
      </c>
      <c r="N122" s="144">
        <v>2.5</v>
      </c>
    </row>
    <row r="123" spans="1:14" s="58" customFormat="1" ht="32.25" hidden="1" customHeight="1">
      <c r="A123" s="38"/>
      <c r="B123" s="90"/>
      <c r="C123" s="49"/>
      <c r="D123" s="57"/>
      <c r="E123" s="57"/>
      <c r="F123" s="59"/>
      <c r="H123" s="73"/>
      <c r="I123" s="73"/>
      <c r="J123" s="73"/>
      <c r="K123" s="73"/>
      <c r="L123" s="62"/>
      <c r="M123" s="157">
        <v>1</v>
      </c>
      <c r="N123" s="144">
        <v>2.5</v>
      </c>
    </row>
    <row r="124" spans="1:14" s="6" customFormat="1" ht="16.5" hidden="1" customHeight="1">
      <c r="A124" s="17"/>
      <c r="B124" s="89"/>
      <c r="C124" s="10"/>
      <c r="D124" s="41"/>
      <c r="E124" s="41"/>
      <c r="F124" s="34"/>
      <c r="H124" s="65"/>
      <c r="I124" s="62"/>
      <c r="J124" s="62"/>
      <c r="K124" s="62"/>
      <c r="L124" s="62"/>
      <c r="M124" s="157">
        <v>1</v>
      </c>
      <c r="N124" s="144">
        <v>2.5</v>
      </c>
    </row>
    <row r="125" spans="1:14" s="6" customFormat="1" ht="36.75" customHeight="1">
      <c r="A125" s="17" t="s">
        <v>206</v>
      </c>
      <c r="B125" s="89" t="s">
        <v>117</v>
      </c>
      <c r="C125" s="10" t="s">
        <v>16</v>
      </c>
      <c r="D125" s="41" t="s">
        <v>18</v>
      </c>
      <c r="E125" s="111" t="s">
        <v>224</v>
      </c>
      <c r="F125" s="151" t="s">
        <v>211</v>
      </c>
      <c r="G125" s="150">
        <v>2.5</v>
      </c>
      <c r="H125" s="65"/>
      <c r="I125" s="62"/>
      <c r="J125" s="62"/>
      <c r="K125" s="62"/>
      <c r="L125" s="62"/>
      <c r="M125" s="157">
        <v>1</v>
      </c>
      <c r="N125" s="157">
        <f>G125+M125</f>
        <v>3.5</v>
      </c>
    </row>
    <row r="126" spans="1:14" s="6" customFormat="1" ht="30.75" customHeight="1">
      <c r="A126" s="17" t="s">
        <v>207</v>
      </c>
      <c r="B126" s="89" t="s">
        <v>117</v>
      </c>
      <c r="C126" s="10" t="s">
        <v>16</v>
      </c>
      <c r="D126" s="41" t="s">
        <v>18</v>
      </c>
      <c r="E126" s="111" t="s">
        <v>224</v>
      </c>
      <c r="F126" s="151" t="s">
        <v>212</v>
      </c>
      <c r="G126" s="6">
        <v>2.5</v>
      </c>
      <c r="H126" s="65"/>
      <c r="I126" s="62"/>
      <c r="J126" s="62"/>
      <c r="K126" s="62"/>
      <c r="L126" s="62"/>
      <c r="M126" s="157">
        <v>1</v>
      </c>
      <c r="N126" s="157">
        <f>G126+M126</f>
        <v>3.5</v>
      </c>
    </row>
    <row r="127" spans="1:14" s="6" customFormat="1" ht="29.25" customHeight="1">
      <c r="A127" s="121" t="s">
        <v>182</v>
      </c>
      <c r="B127" s="122" t="s">
        <v>117</v>
      </c>
      <c r="C127" s="19" t="s">
        <v>16</v>
      </c>
      <c r="D127" s="149" t="s">
        <v>49</v>
      </c>
      <c r="E127" s="149" t="s">
        <v>93</v>
      </c>
      <c r="F127" s="46" t="s">
        <v>57</v>
      </c>
      <c r="G127" s="114"/>
      <c r="H127" s="113"/>
      <c r="I127" s="113"/>
      <c r="J127" s="113"/>
      <c r="K127" s="113"/>
      <c r="L127" s="113"/>
      <c r="M127" s="180">
        <v>50</v>
      </c>
      <c r="N127" s="180">
        <v>50</v>
      </c>
    </row>
    <row r="128" spans="1:14" s="6" customFormat="1" ht="34.5" customHeight="1">
      <c r="A128" s="37" t="s">
        <v>197</v>
      </c>
      <c r="B128" s="86" t="s">
        <v>117</v>
      </c>
      <c r="C128" s="10" t="s">
        <v>16</v>
      </c>
      <c r="D128" s="152" t="s">
        <v>49</v>
      </c>
      <c r="E128" s="152" t="s">
        <v>198</v>
      </c>
      <c r="F128" s="151" t="s">
        <v>57</v>
      </c>
      <c r="G128" s="114"/>
      <c r="H128" s="127"/>
      <c r="I128" s="113"/>
      <c r="J128" s="113"/>
      <c r="K128" s="113"/>
      <c r="L128" s="113"/>
      <c r="M128" s="157">
        <v>50</v>
      </c>
      <c r="N128" s="157">
        <v>50</v>
      </c>
    </row>
    <row r="129" spans="1:14" s="6" customFormat="1" ht="51.75">
      <c r="A129" s="121" t="s">
        <v>183</v>
      </c>
      <c r="B129" s="122" t="s">
        <v>117</v>
      </c>
      <c r="C129" s="19" t="s">
        <v>16</v>
      </c>
      <c r="D129" s="149" t="s">
        <v>49</v>
      </c>
      <c r="E129" s="149" t="s">
        <v>225</v>
      </c>
      <c r="F129" s="46" t="s">
        <v>57</v>
      </c>
      <c r="G129" s="114"/>
      <c r="H129" s="113"/>
      <c r="I129" s="113"/>
      <c r="J129" s="113"/>
      <c r="K129" s="113"/>
      <c r="L129" s="113"/>
      <c r="M129" s="114"/>
      <c r="N129" s="114"/>
    </row>
    <row r="130" spans="1:14" s="6" customFormat="1" ht="27" customHeight="1">
      <c r="A130" s="17" t="s">
        <v>205</v>
      </c>
      <c r="B130" s="89" t="s">
        <v>117</v>
      </c>
      <c r="C130" s="10" t="s">
        <v>16</v>
      </c>
      <c r="D130" s="41" t="s">
        <v>49</v>
      </c>
      <c r="E130" s="152" t="s">
        <v>225</v>
      </c>
      <c r="F130" s="151" t="s">
        <v>210</v>
      </c>
      <c r="G130" s="105"/>
      <c r="H130" s="65"/>
      <c r="I130" s="65"/>
      <c r="J130" s="65"/>
      <c r="K130" s="65"/>
      <c r="L130" s="62"/>
      <c r="M130" s="105"/>
      <c r="N130" s="105"/>
    </row>
    <row r="131" spans="1:14" s="6" customFormat="1" ht="28.5" customHeight="1">
      <c r="A131" s="17" t="s">
        <v>206</v>
      </c>
      <c r="B131" s="89" t="s">
        <v>117</v>
      </c>
      <c r="C131" s="10" t="s">
        <v>16</v>
      </c>
      <c r="D131" s="41" t="s">
        <v>49</v>
      </c>
      <c r="E131" s="152" t="s">
        <v>225</v>
      </c>
      <c r="F131" s="151" t="s">
        <v>211</v>
      </c>
      <c r="G131" s="105"/>
      <c r="H131" s="65"/>
      <c r="I131" s="65"/>
      <c r="J131" s="65"/>
      <c r="K131" s="65"/>
      <c r="L131" s="62"/>
      <c r="M131" s="105"/>
      <c r="N131" s="105"/>
    </row>
    <row r="132" spans="1:14" s="6" customFormat="1" ht="30" customHeight="1">
      <c r="A132" s="17" t="s">
        <v>207</v>
      </c>
      <c r="B132" s="89" t="s">
        <v>117</v>
      </c>
      <c r="C132" s="10" t="s">
        <v>16</v>
      </c>
      <c r="D132" s="41" t="s">
        <v>49</v>
      </c>
      <c r="E132" s="152" t="s">
        <v>225</v>
      </c>
      <c r="F132" s="151" t="s">
        <v>212</v>
      </c>
      <c r="G132" s="105"/>
      <c r="H132" s="65"/>
      <c r="I132" s="62"/>
      <c r="J132" s="62"/>
      <c r="K132" s="62"/>
      <c r="L132" s="62"/>
      <c r="M132" s="105"/>
      <c r="N132" s="105"/>
    </row>
    <row r="133" spans="1:14" s="6" customFormat="1" ht="23.25" customHeight="1">
      <c r="A133" s="121" t="s">
        <v>184</v>
      </c>
      <c r="B133" s="122" t="s">
        <v>117</v>
      </c>
      <c r="C133" s="19" t="s">
        <v>16</v>
      </c>
      <c r="D133" s="149" t="s">
        <v>49</v>
      </c>
      <c r="E133" s="149" t="s">
        <v>198</v>
      </c>
      <c r="F133" s="46" t="s">
        <v>57</v>
      </c>
      <c r="G133" s="114"/>
      <c r="H133" s="113"/>
      <c r="I133" s="113"/>
      <c r="J133" s="113"/>
      <c r="K133" s="113"/>
      <c r="L133" s="113"/>
      <c r="M133" s="180">
        <v>50</v>
      </c>
      <c r="N133" s="180">
        <v>50</v>
      </c>
    </row>
    <row r="134" spans="1:14" s="6" customFormat="1" ht="35.25" customHeight="1">
      <c r="A134" s="17" t="s">
        <v>205</v>
      </c>
      <c r="B134" s="89" t="s">
        <v>117</v>
      </c>
      <c r="C134" s="10" t="s">
        <v>16</v>
      </c>
      <c r="D134" s="152" t="s">
        <v>49</v>
      </c>
      <c r="E134" s="152" t="s">
        <v>226</v>
      </c>
      <c r="F134" s="151" t="s">
        <v>210</v>
      </c>
      <c r="G134" s="144"/>
      <c r="H134" s="127"/>
      <c r="I134" s="127"/>
      <c r="J134" s="127"/>
      <c r="K134" s="127"/>
      <c r="L134" s="127"/>
      <c r="M134" s="157">
        <v>50</v>
      </c>
      <c r="N134" s="157">
        <v>50</v>
      </c>
    </row>
    <row r="135" spans="1:14" s="6" customFormat="1" ht="33.75" customHeight="1">
      <c r="A135" s="17" t="s">
        <v>206</v>
      </c>
      <c r="B135" s="89" t="s">
        <v>117</v>
      </c>
      <c r="C135" s="10" t="s">
        <v>16</v>
      </c>
      <c r="D135" s="152" t="s">
        <v>49</v>
      </c>
      <c r="E135" s="152" t="s">
        <v>226</v>
      </c>
      <c r="F135" s="151" t="s">
        <v>211</v>
      </c>
      <c r="G135" s="144"/>
      <c r="H135" s="127"/>
      <c r="I135" s="127"/>
      <c r="J135" s="127"/>
      <c r="K135" s="127"/>
      <c r="L135" s="127"/>
      <c r="M135" s="157">
        <v>50</v>
      </c>
      <c r="N135" s="157">
        <v>50</v>
      </c>
    </row>
    <row r="136" spans="1:14" s="6" customFormat="1" ht="36" customHeight="1">
      <c r="A136" s="17" t="s">
        <v>207</v>
      </c>
      <c r="B136" s="89" t="s">
        <v>117</v>
      </c>
      <c r="C136" s="10" t="s">
        <v>16</v>
      </c>
      <c r="D136" s="152" t="s">
        <v>49</v>
      </c>
      <c r="E136" s="152" t="s">
        <v>226</v>
      </c>
      <c r="F136" s="151" t="s">
        <v>212</v>
      </c>
      <c r="G136" s="144"/>
      <c r="H136" s="127"/>
      <c r="I136" s="127"/>
      <c r="J136" s="127"/>
      <c r="K136" s="127"/>
      <c r="L136" s="127"/>
      <c r="M136" s="157">
        <v>50</v>
      </c>
      <c r="N136" s="157">
        <v>50</v>
      </c>
    </row>
    <row r="137" spans="1:14" s="6" customFormat="1" ht="34.5" customHeight="1">
      <c r="A137" s="121" t="s">
        <v>185</v>
      </c>
      <c r="B137" s="122" t="s">
        <v>117</v>
      </c>
      <c r="C137" s="19" t="s">
        <v>16</v>
      </c>
      <c r="D137" s="149" t="s">
        <v>49</v>
      </c>
      <c r="E137" s="149" t="s">
        <v>198</v>
      </c>
      <c r="F137" s="46" t="s">
        <v>57</v>
      </c>
      <c r="G137" s="114"/>
      <c r="H137" s="113"/>
      <c r="I137" s="113"/>
      <c r="J137" s="113"/>
      <c r="K137" s="113"/>
      <c r="L137" s="113"/>
      <c r="M137" s="114"/>
      <c r="N137" s="114"/>
    </row>
    <row r="138" spans="1:14" s="6" customFormat="1" ht="30" customHeight="1">
      <c r="A138" s="17" t="s">
        <v>205</v>
      </c>
      <c r="B138" s="89" t="s">
        <v>117</v>
      </c>
      <c r="C138" s="10" t="s">
        <v>16</v>
      </c>
      <c r="D138" s="152" t="s">
        <v>49</v>
      </c>
      <c r="E138" s="152" t="s">
        <v>227</v>
      </c>
      <c r="F138" s="151" t="s">
        <v>210</v>
      </c>
      <c r="G138" s="144"/>
      <c r="H138" s="127"/>
      <c r="I138" s="127"/>
      <c r="J138" s="127"/>
      <c r="K138" s="127"/>
      <c r="L138" s="127"/>
      <c r="M138" s="144"/>
      <c r="N138" s="144"/>
    </row>
    <row r="139" spans="1:14" ht="14.25" hidden="1">
      <c r="A139" s="102"/>
      <c r="B139" s="85"/>
      <c r="C139" s="10"/>
      <c r="D139" s="10"/>
      <c r="E139" s="10"/>
      <c r="F139" s="10"/>
      <c r="G139" s="144"/>
      <c r="H139" s="127"/>
      <c r="I139" s="127"/>
      <c r="J139" s="127"/>
      <c r="K139" s="127"/>
      <c r="L139" s="127"/>
      <c r="M139" s="144"/>
      <c r="N139" s="144"/>
    </row>
    <row r="140" spans="1:14" s="13" customFormat="1" ht="14.25" hidden="1">
      <c r="A140" s="38"/>
      <c r="B140" s="85"/>
      <c r="C140" s="10"/>
      <c r="D140" s="10"/>
      <c r="E140" s="10"/>
      <c r="F140" s="10"/>
      <c r="G140" s="144"/>
      <c r="H140" s="127"/>
      <c r="I140" s="127"/>
      <c r="J140" s="127"/>
      <c r="K140" s="127"/>
      <c r="L140" s="127"/>
      <c r="M140" s="144"/>
      <c r="N140" s="144"/>
    </row>
    <row r="141" spans="1:14" s="13" customFormat="1" hidden="1">
      <c r="A141" s="38"/>
      <c r="B141" s="86"/>
      <c r="C141" s="20"/>
      <c r="D141" s="20"/>
      <c r="E141" s="20"/>
      <c r="F141" s="20"/>
      <c r="G141" s="144"/>
      <c r="H141" s="127"/>
      <c r="I141" s="127"/>
      <c r="J141" s="127"/>
      <c r="K141" s="127"/>
      <c r="L141" s="127"/>
      <c r="M141" s="144"/>
      <c r="N141" s="144"/>
    </row>
    <row r="142" spans="1:14" s="9" customFormat="1" hidden="1">
      <c r="A142" s="17"/>
      <c r="B142" s="89"/>
      <c r="C142" s="5"/>
      <c r="D142" s="5"/>
      <c r="E142" s="5"/>
      <c r="F142" s="5"/>
      <c r="G142" s="144"/>
      <c r="H142" s="127"/>
      <c r="I142" s="127"/>
      <c r="J142" s="127"/>
      <c r="K142" s="127"/>
      <c r="L142" s="127"/>
      <c r="M142" s="144"/>
      <c r="N142" s="144"/>
    </row>
    <row r="143" spans="1:14" s="9" customFormat="1" hidden="1">
      <c r="A143" s="17"/>
      <c r="B143" s="89"/>
      <c r="C143" s="5"/>
      <c r="D143" s="5"/>
      <c r="E143" s="5"/>
      <c r="F143" s="5"/>
      <c r="G143" s="144"/>
      <c r="H143" s="127"/>
      <c r="I143" s="127"/>
      <c r="J143" s="127"/>
      <c r="K143" s="127"/>
      <c r="L143" s="127"/>
      <c r="M143" s="144"/>
      <c r="N143" s="144"/>
    </row>
    <row r="144" spans="1:14" ht="14.25" hidden="1">
      <c r="A144" s="37"/>
      <c r="B144" s="83"/>
      <c r="C144" s="3"/>
      <c r="D144" s="3"/>
      <c r="E144" s="3"/>
      <c r="F144" s="3"/>
      <c r="G144" s="144"/>
      <c r="H144" s="127"/>
      <c r="I144" s="127"/>
      <c r="J144" s="127"/>
      <c r="K144" s="127"/>
      <c r="L144" s="127"/>
      <c r="M144" s="144"/>
      <c r="N144" s="144"/>
    </row>
    <row r="145" spans="1:14" hidden="1">
      <c r="A145" s="37"/>
      <c r="B145" s="87"/>
      <c r="C145" s="4"/>
      <c r="D145" s="4"/>
      <c r="E145" s="4"/>
      <c r="F145" s="4"/>
      <c r="G145" s="144"/>
      <c r="H145" s="127"/>
      <c r="I145" s="127"/>
      <c r="J145" s="127"/>
      <c r="K145" s="127"/>
      <c r="L145" s="127"/>
      <c r="M145" s="144"/>
      <c r="N145" s="144"/>
    </row>
    <row r="146" spans="1:14" hidden="1">
      <c r="A146" s="17"/>
      <c r="B146" s="89"/>
      <c r="C146" s="5"/>
      <c r="D146" s="5"/>
      <c r="E146" s="5"/>
      <c r="F146" s="5"/>
      <c r="G146" s="144"/>
      <c r="H146" s="127"/>
      <c r="I146" s="127"/>
      <c r="J146" s="127"/>
      <c r="K146" s="127"/>
      <c r="L146" s="127"/>
      <c r="M146" s="144"/>
      <c r="N146" s="144"/>
    </row>
    <row r="147" spans="1:14" hidden="1">
      <c r="A147" s="17"/>
      <c r="B147" s="89"/>
      <c r="C147" s="5"/>
      <c r="D147" s="5"/>
      <c r="E147" s="5"/>
      <c r="F147" s="5"/>
      <c r="G147" s="144"/>
      <c r="H147" s="127"/>
      <c r="I147" s="127"/>
      <c r="J147" s="127"/>
      <c r="K147" s="127"/>
      <c r="L147" s="127"/>
      <c r="M147" s="144"/>
      <c r="N147" s="144"/>
    </row>
    <row r="148" spans="1:14" hidden="1">
      <c r="A148" s="37"/>
      <c r="B148" s="87"/>
      <c r="C148" s="4"/>
      <c r="D148" s="4"/>
      <c r="E148" s="4"/>
      <c r="F148" s="4"/>
      <c r="G148" s="144"/>
      <c r="H148" s="127"/>
      <c r="I148" s="127"/>
      <c r="J148" s="127"/>
      <c r="K148" s="127"/>
      <c r="L148" s="127"/>
      <c r="M148" s="144"/>
      <c r="N148" s="144"/>
    </row>
    <row r="149" spans="1:14" hidden="1">
      <c r="A149" s="17"/>
      <c r="B149" s="89"/>
      <c r="C149" s="5"/>
      <c r="D149" s="5"/>
      <c r="E149" s="5"/>
      <c r="F149" s="5"/>
      <c r="G149" s="144"/>
      <c r="H149" s="127"/>
      <c r="I149" s="127"/>
      <c r="J149" s="127"/>
      <c r="K149" s="127"/>
      <c r="L149" s="127"/>
      <c r="M149" s="144"/>
      <c r="N149" s="144"/>
    </row>
    <row r="150" spans="1:14" ht="13.5" hidden="1" customHeight="1">
      <c r="A150" s="17"/>
      <c r="B150" s="89"/>
      <c r="C150" s="5"/>
      <c r="D150" s="5"/>
      <c r="E150" s="5"/>
      <c r="F150" s="5"/>
      <c r="G150" s="144"/>
      <c r="H150" s="127"/>
      <c r="I150" s="127"/>
      <c r="J150" s="127"/>
      <c r="K150" s="127"/>
      <c r="L150" s="127"/>
      <c r="M150" s="144"/>
      <c r="N150" s="144"/>
    </row>
    <row r="151" spans="1:14" hidden="1">
      <c r="A151" s="17"/>
      <c r="B151" s="89"/>
      <c r="C151" s="5"/>
      <c r="D151" s="5"/>
      <c r="E151" s="5"/>
      <c r="F151" s="5"/>
      <c r="G151" s="144"/>
      <c r="H151" s="127"/>
      <c r="I151" s="127"/>
      <c r="J151" s="127"/>
      <c r="K151" s="127"/>
      <c r="L151" s="127"/>
      <c r="M151" s="144"/>
      <c r="N151" s="144"/>
    </row>
    <row r="152" spans="1:14" hidden="1">
      <c r="A152" s="17"/>
      <c r="B152" s="89"/>
      <c r="C152" s="5"/>
      <c r="D152" s="5"/>
      <c r="E152" s="5"/>
      <c r="F152" s="5"/>
      <c r="G152" s="144"/>
      <c r="H152" s="127"/>
      <c r="I152" s="127"/>
      <c r="J152" s="127"/>
      <c r="K152" s="127"/>
      <c r="L152" s="127"/>
      <c r="M152" s="144"/>
      <c r="N152" s="144"/>
    </row>
    <row r="153" spans="1:14" hidden="1">
      <c r="A153" s="17"/>
      <c r="B153" s="89"/>
      <c r="C153" s="5"/>
      <c r="D153" s="5"/>
      <c r="E153" s="5"/>
      <c r="F153" s="5"/>
      <c r="G153" s="144"/>
      <c r="H153" s="127"/>
      <c r="I153" s="127"/>
      <c r="J153" s="127"/>
      <c r="K153" s="127"/>
      <c r="L153" s="127"/>
      <c r="M153" s="144"/>
      <c r="N153" s="144"/>
    </row>
    <row r="154" spans="1:14" s="13" customFormat="1" ht="21" hidden="1" customHeight="1">
      <c r="A154" s="38"/>
      <c r="B154" s="86"/>
      <c r="C154" s="20"/>
      <c r="D154" s="20"/>
      <c r="E154" s="20"/>
      <c r="F154" s="20"/>
      <c r="G154" s="144"/>
      <c r="H154" s="127"/>
      <c r="I154" s="127"/>
      <c r="J154" s="127"/>
      <c r="K154" s="127"/>
      <c r="L154" s="127"/>
      <c r="M154" s="144"/>
      <c r="N154" s="144"/>
    </row>
    <row r="155" spans="1:14" hidden="1">
      <c r="A155" s="17"/>
      <c r="B155" s="89"/>
      <c r="C155" s="5"/>
      <c r="D155" s="5"/>
      <c r="E155" s="5"/>
      <c r="F155" s="5"/>
      <c r="G155" s="144"/>
      <c r="H155" s="127"/>
      <c r="I155" s="127"/>
      <c r="J155" s="127"/>
      <c r="K155" s="127"/>
      <c r="L155" s="127"/>
      <c r="M155" s="144"/>
      <c r="N155" s="144"/>
    </row>
    <row r="156" spans="1:14" hidden="1">
      <c r="A156" s="17"/>
      <c r="B156" s="89"/>
      <c r="C156" s="5"/>
      <c r="D156" s="5"/>
      <c r="E156" s="5"/>
      <c r="F156" s="5"/>
      <c r="G156" s="144"/>
      <c r="H156" s="127"/>
      <c r="I156" s="127"/>
      <c r="J156" s="127"/>
      <c r="K156" s="127"/>
      <c r="L156" s="127"/>
      <c r="M156" s="144"/>
      <c r="N156" s="144"/>
    </row>
    <row r="157" spans="1:14" ht="14.25" hidden="1" customHeight="1">
      <c r="A157" s="37"/>
      <c r="B157" s="83"/>
      <c r="C157" s="3"/>
      <c r="D157" s="3"/>
      <c r="E157" s="3"/>
      <c r="F157" s="3"/>
      <c r="G157" s="144"/>
      <c r="H157" s="127"/>
      <c r="I157" s="127"/>
      <c r="J157" s="127"/>
      <c r="K157" s="127"/>
      <c r="L157" s="127"/>
      <c r="M157" s="144"/>
      <c r="N157" s="144"/>
    </row>
    <row r="158" spans="1:14" ht="26.25" hidden="1" customHeight="1">
      <c r="A158" s="37"/>
      <c r="B158" s="87"/>
      <c r="C158" s="4"/>
      <c r="D158" s="4"/>
      <c r="E158" s="4"/>
      <c r="F158" s="4"/>
      <c r="G158" s="144"/>
      <c r="H158" s="127"/>
      <c r="I158" s="127"/>
      <c r="J158" s="127"/>
      <c r="K158" s="127"/>
      <c r="L158" s="127"/>
      <c r="M158" s="144"/>
      <c r="N158" s="144"/>
    </row>
    <row r="159" spans="1:14" s="13" customFormat="1" ht="18.600000000000001" hidden="1" customHeight="1">
      <c r="A159" s="38"/>
      <c r="B159" s="86"/>
      <c r="C159" s="20"/>
      <c r="D159" s="20"/>
      <c r="E159" s="20"/>
      <c r="F159" s="20"/>
      <c r="G159" s="144"/>
      <c r="H159" s="127"/>
      <c r="I159" s="127"/>
      <c r="J159" s="127"/>
      <c r="K159" s="127"/>
      <c r="L159" s="127"/>
      <c r="M159" s="144"/>
      <c r="N159" s="144"/>
    </row>
    <row r="160" spans="1:14" s="9" customFormat="1" ht="23.25" hidden="1" customHeight="1">
      <c r="A160" s="17"/>
      <c r="B160" s="89"/>
      <c r="C160" s="5"/>
      <c r="D160" s="5"/>
      <c r="E160" s="5"/>
      <c r="F160" s="5"/>
      <c r="G160" s="144"/>
      <c r="H160" s="127"/>
      <c r="I160" s="127"/>
      <c r="J160" s="127"/>
      <c r="K160" s="127"/>
      <c r="L160" s="127"/>
      <c r="M160" s="144"/>
      <c r="N160" s="144"/>
    </row>
    <row r="161" spans="1:14" hidden="1">
      <c r="A161" s="37"/>
      <c r="B161" s="87"/>
      <c r="C161" s="4"/>
      <c r="D161" s="4"/>
      <c r="E161" s="4"/>
      <c r="F161" s="4"/>
      <c r="G161" s="144"/>
      <c r="H161" s="127"/>
      <c r="I161" s="127"/>
      <c r="J161" s="127"/>
      <c r="K161" s="127"/>
      <c r="L161" s="127"/>
      <c r="M161" s="144"/>
      <c r="N161" s="144"/>
    </row>
    <row r="162" spans="1:14" hidden="1">
      <c r="A162" s="17"/>
      <c r="B162" s="89"/>
      <c r="C162" s="5"/>
      <c r="D162" s="5"/>
      <c r="E162" s="5"/>
      <c r="F162" s="5"/>
      <c r="G162" s="144"/>
      <c r="H162" s="127"/>
      <c r="I162" s="127"/>
      <c r="J162" s="127"/>
      <c r="K162" s="127"/>
      <c r="L162" s="127"/>
      <c r="M162" s="144"/>
      <c r="N162" s="144"/>
    </row>
    <row r="163" spans="1:14" hidden="1">
      <c r="A163" s="17"/>
      <c r="B163" s="89"/>
      <c r="C163" s="5"/>
      <c r="D163" s="5"/>
      <c r="E163" s="5"/>
      <c r="F163" s="5"/>
      <c r="G163" s="144"/>
      <c r="H163" s="127"/>
      <c r="I163" s="127"/>
      <c r="J163" s="127"/>
      <c r="K163" s="127"/>
      <c r="L163" s="127"/>
      <c r="M163" s="144"/>
      <c r="N163" s="144"/>
    </row>
    <row r="164" spans="1:14" s="11" customFormat="1" ht="14.25" hidden="1">
      <c r="A164" s="38"/>
      <c r="B164" s="85"/>
      <c r="C164" s="10"/>
      <c r="D164" s="10"/>
      <c r="E164" s="10"/>
      <c r="F164" s="10"/>
      <c r="G164" s="144"/>
      <c r="H164" s="127"/>
      <c r="I164" s="127"/>
      <c r="J164" s="127"/>
      <c r="K164" s="127"/>
      <c r="L164" s="127"/>
      <c r="M164" s="144"/>
      <c r="N164" s="144"/>
    </row>
    <row r="165" spans="1:14" s="11" customFormat="1" ht="14.25" hidden="1">
      <c r="A165" s="38"/>
      <c r="B165" s="85"/>
      <c r="C165" s="10"/>
      <c r="D165" s="10"/>
      <c r="E165" s="10"/>
      <c r="F165" s="10"/>
      <c r="G165" s="144"/>
      <c r="H165" s="127"/>
      <c r="I165" s="127"/>
      <c r="J165" s="127"/>
      <c r="K165" s="127"/>
      <c r="L165" s="127"/>
      <c r="M165" s="144"/>
      <c r="N165" s="144"/>
    </row>
    <row r="166" spans="1:14" s="11" customFormat="1" ht="14.25" hidden="1">
      <c r="A166" s="38"/>
      <c r="B166" s="85"/>
      <c r="C166" s="10"/>
      <c r="D166" s="10"/>
      <c r="E166" s="10"/>
      <c r="F166" s="10"/>
      <c r="G166" s="144"/>
      <c r="H166" s="127"/>
      <c r="I166" s="127"/>
      <c r="J166" s="127"/>
      <c r="K166" s="127"/>
      <c r="L166" s="127"/>
      <c r="M166" s="144"/>
      <c r="N166" s="144"/>
    </row>
    <row r="167" spans="1:14" ht="14.25" hidden="1">
      <c r="A167" s="38"/>
      <c r="B167" s="85"/>
      <c r="C167" s="5"/>
      <c r="D167" s="5"/>
      <c r="E167" s="5"/>
      <c r="F167" s="5"/>
      <c r="G167" s="144"/>
      <c r="H167" s="127"/>
      <c r="I167" s="127"/>
      <c r="J167" s="127"/>
      <c r="K167" s="127"/>
      <c r="L167" s="127"/>
      <c r="M167" s="144"/>
      <c r="N167" s="144"/>
    </row>
    <row r="168" spans="1:14" hidden="1">
      <c r="A168" s="17"/>
      <c r="B168" s="89"/>
      <c r="C168" s="5"/>
      <c r="D168" s="5"/>
      <c r="E168" s="5"/>
      <c r="F168" s="5"/>
      <c r="G168" s="144"/>
      <c r="H168" s="127"/>
      <c r="I168" s="127"/>
      <c r="J168" s="127"/>
      <c r="K168" s="127"/>
      <c r="L168" s="127"/>
      <c r="M168" s="144"/>
      <c r="N168" s="144"/>
    </row>
    <row r="169" spans="1:14" hidden="1">
      <c r="A169" s="17"/>
      <c r="B169" s="89"/>
      <c r="C169" s="5"/>
      <c r="D169" s="5"/>
      <c r="E169" s="5"/>
      <c r="F169" s="5"/>
      <c r="G169" s="144"/>
      <c r="H169" s="127"/>
      <c r="I169" s="127"/>
      <c r="J169" s="127"/>
      <c r="K169" s="127"/>
      <c r="L169" s="127"/>
      <c r="M169" s="144"/>
      <c r="N169" s="144"/>
    </row>
    <row r="170" spans="1:14" ht="27.75" customHeight="1">
      <c r="A170" s="17" t="s">
        <v>206</v>
      </c>
      <c r="B170" s="89" t="s">
        <v>117</v>
      </c>
      <c r="C170" s="10" t="s">
        <v>16</v>
      </c>
      <c r="D170" s="152" t="s">
        <v>49</v>
      </c>
      <c r="E170" s="152" t="s">
        <v>227</v>
      </c>
      <c r="F170" s="5" t="s">
        <v>211</v>
      </c>
      <c r="G170" s="144"/>
      <c r="H170" s="127"/>
      <c r="I170" s="127"/>
      <c r="J170" s="127"/>
      <c r="K170" s="127"/>
      <c r="L170" s="127"/>
      <c r="M170" s="144"/>
      <c r="N170" s="144"/>
    </row>
    <row r="171" spans="1:14" ht="30.75" customHeight="1">
      <c r="A171" s="17" t="s">
        <v>207</v>
      </c>
      <c r="B171" s="89" t="s">
        <v>117</v>
      </c>
      <c r="C171" s="10" t="s">
        <v>16</v>
      </c>
      <c r="D171" s="152" t="s">
        <v>49</v>
      </c>
      <c r="E171" s="152" t="s">
        <v>227</v>
      </c>
      <c r="F171" s="5" t="s">
        <v>212</v>
      </c>
      <c r="G171" s="144"/>
      <c r="H171" s="127"/>
      <c r="I171" s="127"/>
      <c r="J171" s="127"/>
      <c r="K171" s="127"/>
      <c r="L171" s="127"/>
      <c r="M171" s="144"/>
      <c r="N171" s="144"/>
    </row>
    <row r="172" spans="1:14" s="2" customFormat="1" ht="24.75" customHeight="1">
      <c r="A172" s="102" t="s">
        <v>228</v>
      </c>
      <c r="B172" s="81" t="s">
        <v>117</v>
      </c>
      <c r="C172" s="19" t="s">
        <v>21</v>
      </c>
      <c r="D172" s="19" t="s">
        <v>42</v>
      </c>
      <c r="E172" s="19" t="s">
        <v>198</v>
      </c>
      <c r="F172" s="19" t="s">
        <v>57</v>
      </c>
      <c r="G172" s="161">
        <v>125</v>
      </c>
      <c r="H172" s="162" t="e">
        <f>H173+H178+H184+H181</f>
        <v>#REF!</v>
      </c>
      <c r="I172" s="162" t="e">
        <f>I173+I178+I184+I181</f>
        <v>#REF!</v>
      </c>
      <c r="J172" s="162"/>
      <c r="K172" s="162" t="e">
        <f>K173+K178+K184+K181</f>
        <v>#REF!</v>
      </c>
      <c r="L172" s="163" t="e">
        <f t="shared" ref="L172:L182" si="7">G172+J172+K172</f>
        <v>#REF!</v>
      </c>
      <c r="M172" s="161"/>
      <c r="N172" s="161">
        <f>G172+M172</f>
        <v>125</v>
      </c>
    </row>
    <row r="173" spans="1:14" ht="25.5" customHeight="1">
      <c r="A173" s="37" t="s">
        <v>197</v>
      </c>
      <c r="B173" s="83" t="s">
        <v>117</v>
      </c>
      <c r="C173" s="3" t="s">
        <v>21</v>
      </c>
      <c r="D173" s="3" t="s">
        <v>10</v>
      </c>
      <c r="E173" s="10" t="s">
        <v>198</v>
      </c>
      <c r="F173" s="3" t="s">
        <v>57</v>
      </c>
      <c r="G173" s="157">
        <v>125</v>
      </c>
      <c r="H173" s="159" t="e">
        <f>#REF!+#REF!+H177</f>
        <v>#REF!</v>
      </c>
      <c r="I173" s="159" t="e">
        <f>#REF!+#REF!+I177</f>
        <v>#REF!</v>
      </c>
      <c r="J173" s="159"/>
      <c r="K173" s="159" t="e">
        <f>#REF!+#REF!+K177</f>
        <v>#REF!</v>
      </c>
      <c r="L173" s="159" t="e">
        <f t="shared" si="7"/>
        <v>#REF!</v>
      </c>
      <c r="M173" s="157"/>
      <c r="N173" s="157">
        <f>G173+M173</f>
        <v>125</v>
      </c>
    </row>
    <row r="174" spans="1:14" ht="33" customHeight="1">
      <c r="A174" s="17" t="s">
        <v>229</v>
      </c>
      <c r="B174" s="83" t="s">
        <v>117</v>
      </c>
      <c r="C174" s="3" t="s">
        <v>21</v>
      </c>
      <c r="D174" s="3" t="s">
        <v>10</v>
      </c>
      <c r="E174" s="10" t="s">
        <v>230</v>
      </c>
      <c r="F174" s="5" t="s">
        <v>57</v>
      </c>
      <c r="G174" s="157">
        <v>125</v>
      </c>
      <c r="H174" s="159"/>
      <c r="I174" s="159"/>
      <c r="J174" s="159"/>
      <c r="K174" s="159"/>
      <c r="L174" s="159"/>
      <c r="M174" s="157"/>
      <c r="N174" s="157">
        <f>G174+M174</f>
        <v>125</v>
      </c>
    </row>
    <row r="175" spans="1:14" s="11" customFormat="1" ht="31.5" hidden="1" customHeight="1">
      <c r="A175" s="38" t="s">
        <v>172</v>
      </c>
      <c r="B175" s="85"/>
      <c r="C175" s="10" t="s">
        <v>21</v>
      </c>
      <c r="D175" s="10" t="s">
        <v>10</v>
      </c>
      <c r="E175" s="10" t="s">
        <v>173</v>
      </c>
      <c r="F175" s="10" t="s">
        <v>57</v>
      </c>
      <c r="G175" s="164"/>
      <c r="H175" s="165"/>
      <c r="I175" s="166"/>
      <c r="J175" s="166"/>
      <c r="K175" s="166"/>
      <c r="L175" s="163">
        <f t="shared" si="7"/>
        <v>0</v>
      </c>
      <c r="M175" s="164"/>
      <c r="N175" s="164"/>
    </row>
    <row r="176" spans="1:14" s="13" customFormat="1" ht="30.75" hidden="1" customHeight="1">
      <c r="A176" s="38" t="s">
        <v>174</v>
      </c>
      <c r="B176" s="86"/>
      <c r="C176" s="20" t="s">
        <v>21</v>
      </c>
      <c r="D176" s="20" t="s">
        <v>10</v>
      </c>
      <c r="E176" s="20" t="s">
        <v>175</v>
      </c>
      <c r="F176" s="20" t="s">
        <v>57</v>
      </c>
      <c r="G176" s="167"/>
      <c r="H176" s="168"/>
      <c r="I176" s="163"/>
      <c r="J176" s="163"/>
      <c r="K176" s="163"/>
      <c r="L176" s="163">
        <f t="shared" si="7"/>
        <v>0</v>
      </c>
      <c r="M176" s="167"/>
      <c r="N176" s="167"/>
    </row>
    <row r="177" spans="1:14" ht="16.5" hidden="1" customHeight="1">
      <c r="A177" s="37" t="s">
        <v>116</v>
      </c>
      <c r="B177" s="87"/>
      <c r="C177" s="4" t="s">
        <v>21</v>
      </c>
      <c r="D177" s="4" t="s">
        <v>10</v>
      </c>
      <c r="E177" s="4" t="s">
        <v>175</v>
      </c>
      <c r="F177" s="4" t="s">
        <v>117</v>
      </c>
      <c r="G177" s="169"/>
      <c r="H177" s="170"/>
      <c r="I177" s="163"/>
      <c r="J177" s="163"/>
      <c r="K177" s="163"/>
      <c r="L177" s="163">
        <f t="shared" si="7"/>
        <v>0</v>
      </c>
      <c r="M177" s="169"/>
      <c r="N177" s="169"/>
    </row>
    <row r="178" spans="1:14" hidden="1">
      <c r="A178" s="17" t="s">
        <v>60</v>
      </c>
      <c r="B178" s="89"/>
      <c r="C178" s="5" t="s">
        <v>21</v>
      </c>
      <c r="D178" s="5" t="s">
        <v>15</v>
      </c>
      <c r="E178" s="5" t="s">
        <v>93</v>
      </c>
      <c r="F178" s="5" t="s">
        <v>57</v>
      </c>
      <c r="G178" s="169"/>
      <c r="H178" s="170"/>
      <c r="I178" s="163">
        <f>G178+H178</f>
        <v>0</v>
      </c>
      <c r="J178" s="163"/>
      <c r="K178" s="163"/>
      <c r="L178" s="163">
        <f t="shared" si="7"/>
        <v>0</v>
      </c>
      <c r="M178" s="169"/>
      <c r="N178" s="169"/>
    </row>
    <row r="179" spans="1:14" ht="25.5" hidden="1">
      <c r="A179" s="17" t="s">
        <v>61</v>
      </c>
      <c r="B179" s="89"/>
      <c r="C179" s="5" t="s">
        <v>21</v>
      </c>
      <c r="D179" s="5" t="s">
        <v>15</v>
      </c>
      <c r="E179" s="5" t="s">
        <v>119</v>
      </c>
      <c r="F179" s="5" t="s">
        <v>57</v>
      </c>
      <c r="G179" s="169"/>
      <c r="H179" s="170"/>
      <c r="I179" s="163">
        <f>G179+H179</f>
        <v>0</v>
      </c>
      <c r="J179" s="163"/>
      <c r="K179" s="163"/>
      <c r="L179" s="163">
        <f t="shared" si="7"/>
        <v>0</v>
      </c>
      <c r="M179" s="169"/>
      <c r="N179" s="169"/>
    </row>
    <row r="180" spans="1:14" ht="25.5" hidden="1">
      <c r="A180" s="17" t="s">
        <v>62</v>
      </c>
      <c r="B180" s="89"/>
      <c r="C180" s="5" t="s">
        <v>21</v>
      </c>
      <c r="D180" s="5" t="s">
        <v>15</v>
      </c>
      <c r="E180" s="5" t="s">
        <v>120</v>
      </c>
      <c r="F180" s="5" t="s">
        <v>57</v>
      </c>
      <c r="G180" s="169"/>
      <c r="H180" s="170"/>
      <c r="I180" s="163">
        <f>G180+H180</f>
        <v>0</v>
      </c>
      <c r="J180" s="163"/>
      <c r="K180" s="163"/>
      <c r="L180" s="163">
        <f t="shared" si="7"/>
        <v>0</v>
      </c>
      <c r="M180" s="169"/>
      <c r="N180" s="169"/>
    </row>
    <row r="181" spans="1:14" hidden="1">
      <c r="A181" s="36" t="s">
        <v>60</v>
      </c>
      <c r="B181" s="88"/>
      <c r="C181" s="5" t="s">
        <v>21</v>
      </c>
      <c r="D181" s="5" t="s">
        <v>15</v>
      </c>
      <c r="E181" s="5"/>
      <c r="F181" s="5"/>
      <c r="G181" s="169"/>
      <c r="H181" s="170">
        <f>H182</f>
        <v>0</v>
      </c>
      <c r="I181" s="170">
        <f>I182</f>
        <v>0</v>
      </c>
      <c r="J181" s="170"/>
      <c r="K181" s="170"/>
      <c r="L181" s="163">
        <f t="shared" si="7"/>
        <v>0</v>
      </c>
      <c r="M181" s="169"/>
      <c r="N181" s="169"/>
    </row>
    <row r="182" spans="1:14" hidden="1">
      <c r="A182" s="37" t="s">
        <v>60</v>
      </c>
      <c r="B182" s="87"/>
      <c r="C182" s="5" t="s">
        <v>21</v>
      </c>
      <c r="D182" s="5" t="s">
        <v>15</v>
      </c>
      <c r="E182" s="5" t="s">
        <v>76</v>
      </c>
      <c r="F182" s="5"/>
      <c r="G182" s="169"/>
      <c r="H182" s="170">
        <f>H183</f>
        <v>0</v>
      </c>
      <c r="I182" s="170">
        <f>I183</f>
        <v>0</v>
      </c>
      <c r="J182" s="170"/>
      <c r="K182" s="170"/>
      <c r="L182" s="163">
        <f t="shared" si="7"/>
        <v>0</v>
      </c>
      <c r="M182" s="169"/>
      <c r="N182" s="169"/>
    </row>
    <row r="183" spans="1:14" ht="25.5" hidden="1">
      <c r="A183" s="17" t="s">
        <v>62</v>
      </c>
      <c r="B183" s="89"/>
      <c r="C183" s="5" t="s">
        <v>21</v>
      </c>
      <c r="D183" s="5" t="s">
        <v>15</v>
      </c>
      <c r="E183" s="5" t="s">
        <v>76</v>
      </c>
      <c r="F183" s="5" t="s">
        <v>63</v>
      </c>
      <c r="G183" s="169"/>
      <c r="H183" s="170"/>
      <c r="I183" s="163">
        <f>G183+H183</f>
        <v>0</v>
      </c>
      <c r="J183" s="163"/>
      <c r="K183" s="163"/>
      <c r="L183" s="163">
        <f>G183+J183+K183</f>
        <v>0</v>
      </c>
      <c r="M183" s="169"/>
      <c r="N183" s="169"/>
    </row>
    <row r="184" spans="1:14" ht="38.25" hidden="1">
      <c r="A184" s="36" t="s">
        <v>67</v>
      </c>
      <c r="B184" s="88"/>
      <c r="C184" s="5" t="s">
        <v>21</v>
      </c>
      <c r="D184" s="5" t="s">
        <v>47</v>
      </c>
      <c r="E184" s="5" t="s">
        <v>93</v>
      </c>
      <c r="F184" s="5" t="s">
        <v>57</v>
      </c>
      <c r="G184" s="169"/>
      <c r="H184" s="170">
        <f>H185+H188</f>
        <v>0</v>
      </c>
      <c r="I184" s="170">
        <f>I185+I188</f>
        <v>0</v>
      </c>
      <c r="J184" s="170"/>
      <c r="K184" s="170">
        <f>K185+K188</f>
        <v>0</v>
      </c>
      <c r="L184" s="163">
        <f>G184+J184+K184</f>
        <v>0</v>
      </c>
      <c r="M184" s="169"/>
      <c r="N184" s="169"/>
    </row>
    <row r="185" spans="1:14" ht="51" hidden="1">
      <c r="A185" s="37" t="s">
        <v>94</v>
      </c>
      <c r="B185" s="87"/>
      <c r="C185" s="5" t="s">
        <v>21</v>
      </c>
      <c r="D185" s="5" t="s">
        <v>47</v>
      </c>
      <c r="E185" s="5" t="s">
        <v>95</v>
      </c>
      <c r="F185" s="5" t="s">
        <v>57</v>
      </c>
      <c r="G185" s="169"/>
      <c r="H185" s="170">
        <f>H186</f>
        <v>0</v>
      </c>
      <c r="I185" s="170">
        <f>I186</f>
        <v>0</v>
      </c>
      <c r="J185" s="170"/>
      <c r="K185" s="170">
        <f>K186</f>
        <v>0</v>
      </c>
      <c r="L185" s="163">
        <f>G185+J185+K185</f>
        <v>0</v>
      </c>
      <c r="M185" s="169"/>
      <c r="N185" s="169"/>
    </row>
    <row r="186" spans="1:14" hidden="1">
      <c r="A186" s="17"/>
      <c r="B186" s="89"/>
      <c r="C186" s="5"/>
      <c r="D186" s="5"/>
      <c r="E186" s="5"/>
      <c r="F186" s="5"/>
      <c r="G186" s="169"/>
      <c r="H186" s="170"/>
      <c r="I186" s="163"/>
      <c r="J186" s="163"/>
      <c r="K186" s="163"/>
      <c r="L186" s="163"/>
      <c r="M186" s="169"/>
      <c r="N186" s="169"/>
    </row>
    <row r="187" spans="1:14" hidden="1">
      <c r="A187" s="17"/>
      <c r="B187" s="89"/>
      <c r="C187" s="5"/>
      <c r="D187" s="5"/>
      <c r="E187" s="5"/>
      <c r="F187" s="5"/>
      <c r="G187" s="169"/>
      <c r="H187" s="170"/>
      <c r="I187" s="163"/>
      <c r="J187" s="163"/>
      <c r="K187" s="163"/>
      <c r="L187" s="163"/>
      <c r="M187" s="169"/>
      <c r="N187" s="169"/>
    </row>
    <row r="188" spans="1:14" ht="68.25" hidden="1" customHeight="1">
      <c r="A188" s="17"/>
      <c r="B188" s="89"/>
      <c r="C188" s="5"/>
      <c r="D188" s="5"/>
      <c r="E188" s="5"/>
      <c r="F188" s="5"/>
      <c r="G188" s="169"/>
      <c r="H188" s="170"/>
      <c r="I188" s="163"/>
      <c r="J188" s="163"/>
      <c r="K188" s="163"/>
      <c r="L188" s="163"/>
      <c r="M188" s="169"/>
      <c r="N188" s="169"/>
    </row>
    <row r="189" spans="1:14" hidden="1">
      <c r="A189" s="17"/>
      <c r="B189" s="89"/>
      <c r="C189" s="5"/>
      <c r="D189" s="5"/>
      <c r="E189" s="5"/>
      <c r="F189" s="5"/>
      <c r="G189" s="169"/>
      <c r="H189" s="170"/>
      <c r="I189" s="163"/>
      <c r="J189" s="163"/>
      <c r="K189" s="163"/>
      <c r="L189" s="163"/>
      <c r="M189" s="169"/>
      <c r="N189" s="169"/>
    </row>
    <row r="190" spans="1:14" hidden="1">
      <c r="A190" s="17"/>
      <c r="B190" s="89"/>
      <c r="C190" s="5"/>
      <c r="D190" s="5"/>
      <c r="E190" s="5"/>
      <c r="F190" s="5"/>
      <c r="G190" s="169"/>
      <c r="H190" s="170"/>
      <c r="I190" s="163"/>
      <c r="J190" s="163"/>
      <c r="K190" s="163"/>
      <c r="L190" s="163"/>
      <c r="M190" s="169"/>
      <c r="N190" s="169"/>
    </row>
    <row r="191" spans="1:14" hidden="1">
      <c r="A191" s="17"/>
      <c r="B191" s="89"/>
      <c r="C191" s="5"/>
      <c r="D191" s="5"/>
      <c r="E191" s="5"/>
      <c r="F191" s="5"/>
      <c r="G191" s="169"/>
      <c r="H191" s="170"/>
      <c r="I191" s="163"/>
      <c r="J191" s="163"/>
      <c r="K191" s="163"/>
      <c r="L191" s="163"/>
      <c r="M191" s="169"/>
      <c r="N191" s="169"/>
    </row>
    <row r="192" spans="1:14" hidden="1">
      <c r="A192" s="17"/>
      <c r="B192" s="89"/>
      <c r="C192" s="5"/>
      <c r="D192" s="5"/>
      <c r="E192" s="5"/>
      <c r="F192" s="5"/>
      <c r="G192" s="169"/>
      <c r="H192" s="170"/>
      <c r="I192" s="163"/>
      <c r="J192" s="163"/>
      <c r="K192" s="163"/>
      <c r="L192" s="163"/>
      <c r="M192" s="169"/>
      <c r="N192" s="169"/>
    </row>
    <row r="193" spans="1:14" s="2" customFormat="1" ht="15" hidden="1">
      <c r="A193" s="102" t="s">
        <v>121</v>
      </c>
      <c r="B193" s="81"/>
      <c r="C193" s="19" t="s">
        <v>19</v>
      </c>
      <c r="D193" s="19" t="s">
        <v>42</v>
      </c>
      <c r="E193" s="19" t="s">
        <v>93</v>
      </c>
      <c r="F193" s="19" t="s">
        <v>57</v>
      </c>
      <c r="G193" s="171"/>
      <c r="H193" s="162" t="e">
        <f>H194+H230+H233</f>
        <v>#REF!</v>
      </c>
      <c r="I193" s="162" t="e">
        <f>I194+I230+I233</f>
        <v>#REF!</v>
      </c>
      <c r="J193" s="162"/>
      <c r="K193" s="162">
        <f>K194+K230+K233+K221</f>
        <v>0</v>
      </c>
      <c r="L193" s="163">
        <f t="shared" ref="L193:L202" si="8">G193+J193+K193</f>
        <v>0</v>
      </c>
      <c r="M193" s="171"/>
      <c r="N193" s="171"/>
    </row>
    <row r="194" spans="1:14" ht="14.25" hidden="1">
      <c r="A194" s="37" t="s">
        <v>122</v>
      </c>
      <c r="B194" s="83"/>
      <c r="C194" s="3" t="s">
        <v>19</v>
      </c>
      <c r="D194" s="3" t="s">
        <v>10</v>
      </c>
      <c r="E194" s="3" t="s">
        <v>93</v>
      </c>
      <c r="F194" s="3" t="s">
        <v>57</v>
      </c>
      <c r="G194" s="169"/>
      <c r="H194" s="170">
        <f>H195+H197+H201+H204+H226</f>
        <v>0</v>
      </c>
      <c r="I194" s="170">
        <f>I195+I197+I201+I204+I226</f>
        <v>0</v>
      </c>
      <c r="J194" s="170"/>
      <c r="K194" s="170">
        <f>K195+K197+K201+K204+K226</f>
        <v>0</v>
      </c>
      <c r="L194" s="163">
        <f t="shared" si="8"/>
        <v>0</v>
      </c>
      <c r="M194" s="169"/>
      <c r="N194" s="169"/>
    </row>
    <row r="195" spans="1:14" ht="51" hidden="1">
      <c r="A195" s="37" t="s">
        <v>70</v>
      </c>
      <c r="B195" s="87"/>
      <c r="C195" s="4" t="s">
        <v>19</v>
      </c>
      <c r="D195" s="4" t="s">
        <v>10</v>
      </c>
      <c r="E195" s="4" t="s">
        <v>43</v>
      </c>
      <c r="F195" s="4">
        <v>0</v>
      </c>
      <c r="G195" s="169"/>
      <c r="H195" s="170">
        <f>H196</f>
        <v>0</v>
      </c>
      <c r="I195" s="163">
        <f>G195+H195</f>
        <v>0</v>
      </c>
      <c r="J195" s="163"/>
      <c r="K195" s="163"/>
      <c r="L195" s="163">
        <f t="shared" si="8"/>
        <v>0</v>
      </c>
      <c r="M195" s="169"/>
      <c r="N195" s="169"/>
    </row>
    <row r="196" spans="1:14" ht="25.5" hidden="1">
      <c r="A196" s="17" t="s">
        <v>17</v>
      </c>
      <c r="B196" s="89"/>
      <c r="C196" s="5" t="s">
        <v>19</v>
      </c>
      <c r="D196" s="5" t="s">
        <v>10</v>
      </c>
      <c r="E196" s="5" t="s">
        <v>43</v>
      </c>
      <c r="F196" s="5">
        <v>327</v>
      </c>
      <c r="G196" s="169"/>
      <c r="H196" s="170"/>
      <c r="I196" s="163">
        <f>G196+H196</f>
        <v>0</v>
      </c>
      <c r="J196" s="163"/>
      <c r="K196" s="163"/>
      <c r="L196" s="163">
        <f t="shared" si="8"/>
        <v>0</v>
      </c>
      <c r="M196" s="169"/>
      <c r="N196" s="169"/>
    </row>
    <row r="197" spans="1:14" ht="25.5" hidden="1">
      <c r="A197" s="37" t="s">
        <v>28</v>
      </c>
      <c r="B197" s="87"/>
      <c r="C197" s="4" t="s">
        <v>19</v>
      </c>
      <c r="D197" s="4" t="s">
        <v>10</v>
      </c>
      <c r="E197" s="4" t="s">
        <v>123</v>
      </c>
      <c r="F197" s="4" t="s">
        <v>57</v>
      </c>
      <c r="G197" s="169"/>
      <c r="H197" s="170">
        <f>H198</f>
        <v>0</v>
      </c>
      <c r="I197" s="170">
        <f>I198</f>
        <v>0</v>
      </c>
      <c r="J197" s="170"/>
      <c r="K197" s="170">
        <f>K198</f>
        <v>0</v>
      </c>
      <c r="L197" s="163">
        <f t="shared" si="8"/>
        <v>0</v>
      </c>
      <c r="M197" s="169"/>
      <c r="N197" s="169"/>
    </row>
    <row r="198" spans="1:14" ht="25.5" hidden="1">
      <c r="A198" s="17" t="s">
        <v>17</v>
      </c>
      <c r="B198" s="89"/>
      <c r="C198" s="5" t="s">
        <v>19</v>
      </c>
      <c r="D198" s="5" t="s">
        <v>10</v>
      </c>
      <c r="E198" s="5" t="s">
        <v>124</v>
      </c>
      <c r="F198" s="5" t="s">
        <v>57</v>
      </c>
      <c r="G198" s="169"/>
      <c r="H198" s="170">
        <f>H199</f>
        <v>0</v>
      </c>
      <c r="I198" s="170">
        <f>I199</f>
        <v>0</v>
      </c>
      <c r="J198" s="170"/>
      <c r="K198" s="170">
        <f>K199</f>
        <v>0</v>
      </c>
      <c r="L198" s="163">
        <f t="shared" si="8"/>
        <v>0</v>
      </c>
      <c r="M198" s="169"/>
      <c r="N198" s="169"/>
    </row>
    <row r="199" spans="1:14" hidden="1">
      <c r="A199" s="17" t="s">
        <v>116</v>
      </c>
      <c r="B199" s="89"/>
      <c r="C199" s="5" t="s">
        <v>125</v>
      </c>
      <c r="D199" s="5" t="s">
        <v>10</v>
      </c>
      <c r="E199" s="5" t="s">
        <v>124</v>
      </c>
      <c r="F199" s="5" t="s">
        <v>117</v>
      </c>
      <c r="G199" s="169"/>
      <c r="H199" s="170"/>
      <c r="I199" s="163"/>
      <c r="J199" s="163"/>
      <c r="K199" s="163"/>
      <c r="L199" s="163">
        <f t="shared" si="8"/>
        <v>0</v>
      </c>
      <c r="M199" s="169"/>
      <c r="N199" s="169"/>
    </row>
    <row r="200" spans="1:14" s="11" customFormat="1" ht="15" hidden="1">
      <c r="A200" s="38" t="s">
        <v>126</v>
      </c>
      <c r="B200" s="85"/>
      <c r="C200" s="10" t="s">
        <v>19</v>
      </c>
      <c r="D200" s="10" t="s">
        <v>18</v>
      </c>
      <c r="E200" s="10" t="s">
        <v>93</v>
      </c>
      <c r="F200" s="10" t="s">
        <v>57</v>
      </c>
      <c r="G200" s="164"/>
      <c r="H200" s="165"/>
      <c r="I200" s="166"/>
      <c r="J200" s="166"/>
      <c r="K200" s="166"/>
      <c r="L200" s="163">
        <f t="shared" si="8"/>
        <v>0</v>
      </c>
      <c r="M200" s="164"/>
      <c r="N200" s="164"/>
    </row>
    <row r="201" spans="1:14" ht="29.25" hidden="1" customHeight="1">
      <c r="A201" s="37" t="s">
        <v>28</v>
      </c>
      <c r="B201" s="87"/>
      <c r="C201" s="4" t="s">
        <v>19</v>
      </c>
      <c r="D201" s="4" t="s">
        <v>18</v>
      </c>
      <c r="E201" s="4" t="s">
        <v>123</v>
      </c>
      <c r="F201" s="4" t="s">
        <v>57</v>
      </c>
      <c r="G201" s="169"/>
      <c r="H201" s="170">
        <f>H202</f>
        <v>0</v>
      </c>
      <c r="I201" s="163">
        <f>G201+H201</f>
        <v>0</v>
      </c>
      <c r="J201" s="163"/>
      <c r="K201" s="163"/>
      <c r="L201" s="163">
        <f t="shared" si="8"/>
        <v>0</v>
      </c>
      <c r="M201" s="169"/>
      <c r="N201" s="169"/>
    </row>
    <row r="202" spans="1:14" ht="25.5" hidden="1">
      <c r="A202" s="17" t="s">
        <v>17</v>
      </c>
      <c r="B202" s="89"/>
      <c r="C202" s="5" t="s">
        <v>19</v>
      </c>
      <c r="D202" s="5" t="s">
        <v>18</v>
      </c>
      <c r="E202" s="5" t="s">
        <v>124</v>
      </c>
      <c r="F202" s="5" t="s">
        <v>57</v>
      </c>
      <c r="G202" s="169"/>
      <c r="H202" s="170"/>
      <c r="I202" s="163">
        <f>G202+H202</f>
        <v>0</v>
      </c>
      <c r="J202" s="163"/>
      <c r="K202" s="163"/>
      <c r="L202" s="163">
        <f t="shared" si="8"/>
        <v>0</v>
      </c>
      <c r="M202" s="169"/>
      <c r="N202" s="169"/>
    </row>
    <row r="203" spans="1:14" hidden="1">
      <c r="A203" s="17" t="s">
        <v>116</v>
      </c>
      <c r="B203" s="89"/>
      <c r="C203" s="5" t="s">
        <v>19</v>
      </c>
      <c r="D203" s="5" t="s">
        <v>18</v>
      </c>
      <c r="E203" s="5" t="s">
        <v>124</v>
      </c>
      <c r="F203" s="5" t="s">
        <v>117</v>
      </c>
      <c r="G203" s="169"/>
      <c r="H203" s="170"/>
      <c r="I203" s="163"/>
      <c r="J203" s="163"/>
      <c r="K203" s="163"/>
      <c r="L203" s="163"/>
      <c r="M203" s="169"/>
      <c r="N203" s="169"/>
    </row>
    <row r="204" spans="1:14" hidden="1">
      <c r="A204" s="37"/>
      <c r="B204" s="87"/>
      <c r="C204" s="4"/>
      <c r="D204" s="4"/>
      <c r="E204" s="4"/>
      <c r="F204" s="4"/>
      <c r="G204" s="169"/>
      <c r="H204" s="170"/>
      <c r="I204" s="163"/>
      <c r="J204" s="163"/>
      <c r="K204" s="163"/>
      <c r="L204" s="163"/>
      <c r="M204" s="169"/>
      <c r="N204" s="169"/>
    </row>
    <row r="205" spans="1:14" hidden="1">
      <c r="A205" s="37"/>
      <c r="B205" s="87"/>
      <c r="C205" s="4"/>
      <c r="D205" s="4"/>
      <c r="E205" s="4"/>
      <c r="F205" s="4"/>
      <c r="G205" s="169"/>
      <c r="H205" s="170"/>
      <c r="I205" s="163"/>
      <c r="J205" s="163"/>
      <c r="K205" s="163"/>
      <c r="L205" s="163"/>
      <c r="M205" s="169"/>
      <c r="N205" s="169"/>
    </row>
    <row r="206" spans="1:14" hidden="1">
      <c r="A206" s="37"/>
      <c r="B206" s="87"/>
      <c r="C206" s="4"/>
      <c r="D206" s="4"/>
      <c r="E206" s="4"/>
      <c r="F206" s="4"/>
      <c r="G206" s="169"/>
      <c r="H206" s="170"/>
      <c r="I206" s="163"/>
      <c r="J206" s="163"/>
      <c r="K206" s="163"/>
      <c r="L206" s="163"/>
      <c r="M206" s="169"/>
      <c r="N206" s="169"/>
    </row>
    <row r="207" spans="1:14" s="9" customFormat="1" hidden="1">
      <c r="A207" s="17" t="s">
        <v>82</v>
      </c>
      <c r="B207" s="89"/>
      <c r="C207" s="23" t="s">
        <v>19</v>
      </c>
      <c r="D207" s="23" t="s">
        <v>18</v>
      </c>
      <c r="E207" s="23" t="s">
        <v>118</v>
      </c>
      <c r="F207" s="23" t="s">
        <v>57</v>
      </c>
      <c r="G207" s="172"/>
      <c r="H207" s="173"/>
      <c r="I207" s="174"/>
      <c r="J207" s="174"/>
      <c r="K207" s="174"/>
      <c r="L207" s="163">
        <f t="shared" ref="L207:L220" si="9">G207+J207+K207</f>
        <v>0</v>
      </c>
      <c r="M207" s="172"/>
      <c r="N207" s="172"/>
    </row>
    <row r="208" spans="1:14" s="13" customFormat="1" ht="51" hidden="1">
      <c r="A208" s="38" t="s">
        <v>83</v>
      </c>
      <c r="B208" s="86"/>
      <c r="C208" s="4" t="s">
        <v>19</v>
      </c>
      <c r="D208" s="4" t="s">
        <v>18</v>
      </c>
      <c r="E208" s="4" t="s">
        <v>127</v>
      </c>
      <c r="F208" s="4" t="s">
        <v>57</v>
      </c>
      <c r="G208" s="167"/>
      <c r="H208" s="168"/>
      <c r="I208" s="163"/>
      <c r="J208" s="163"/>
      <c r="K208" s="163"/>
      <c r="L208" s="163">
        <f t="shared" si="9"/>
        <v>0</v>
      </c>
      <c r="M208" s="167"/>
      <c r="N208" s="167"/>
    </row>
    <row r="209" spans="1:14" hidden="1">
      <c r="A209" s="37" t="s">
        <v>116</v>
      </c>
      <c r="B209" s="87"/>
      <c r="C209" s="4" t="s">
        <v>125</v>
      </c>
      <c r="D209" s="4" t="s">
        <v>18</v>
      </c>
      <c r="E209" s="4" t="s">
        <v>127</v>
      </c>
      <c r="F209" s="4" t="s">
        <v>117</v>
      </c>
      <c r="G209" s="169"/>
      <c r="H209" s="170"/>
      <c r="I209" s="163"/>
      <c r="J209" s="163"/>
      <c r="K209" s="163"/>
      <c r="L209" s="163">
        <f t="shared" si="9"/>
        <v>0</v>
      </c>
      <c r="M209" s="169"/>
      <c r="N209" s="169"/>
    </row>
    <row r="210" spans="1:14" s="9" customFormat="1" hidden="1">
      <c r="A210" s="42" t="s">
        <v>128</v>
      </c>
      <c r="B210" s="92"/>
      <c r="C210" s="23" t="s">
        <v>19</v>
      </c>
      <c r="D210" s="23" t="s">
        <v>15</v>
      </c>
      <c r="E210" s="23" t="s">
        <v>93</v>
      </c>
      <c r="F210" s="23" t="s">
        <v>57</v>
      </c>
      <c r="G210" s="172"/>
      <c r="H210" s="173"/>
      <c r="I210" s="174"/>
      <c r="J210" s="174"/>
      <c r="K210" s="174"/>
      <c r="L210" s="163">
        <f t="shared" si="9"/>
        <v>0</v>
      </c>
      <c r="M210" s="172"/>
      <c r="N210" s="172"/>
    </row>
    <row r="211" spans="1:14" ht="25.5" hidden="1">
      <c r="A211" s="37" t="s">
        <v>28</v>
      </c>
      <c r="B211" s="87"/>
      <c r="C211" s="4" t="s">
        <v>19</v>
      </c>
      <c r="D211" s="4" t="s">
        <v>15</v>
      </c>
      <c r="E211" s="4" t="s">
        <v>123</v>
      </c>
      <c r="F211" s="4" t="s">
        <v>57</v>
      </c>
      <c r="G211" s="169"/>
      <c r="H211" s="170"/>
      <c r="I211" s="163"/>
      <c r="J211" s="163"/>
      <c r="K211" s="163"/>
      <c r="L211" s="163">
        <f t="shared" si="9"/>
        <v>0</v>
      </c>
      <c r="M211" s="169"/>
      <c r="N211" s="169"/>
    </row>
    <row r="212" spans="1:14" ht="25.5" hidden="1">
      <c r="A212" s="37" t="s">
        <v>17</v>
      </c>
      <c r="B212" s="87"/>
      <c r="C212" s="4" t="s">
        <v>19</v>
      </c>
      <c r="D212" s="4" t="s">
        <v>15</v>
      </c>
      <c r="E212" s="4" t="s">
        <v>124</v>
      </c>
      <c r="F212" s="4" t="s">
        <v>57</v>
      </c>
      <c r="G212" s="169"/>
      <c r="H212" s="170"/>
      <c r="I212" s="163"/>
      <c r="J212" s="163"/>
      <c r="K212" s="163"/>
      <c r="L212" s="163">
        <f t="shared" si="9"/>
        <v>0</v>
      </c>
      <c r="M212" s="169"/>
      <c r="N212" s="169"/>
    </row>
    <row r="213" spans="1:14" hidden="1">
      <c r="A213" s="37" t="s">
        <v>116</v>
      </c>
      <c r="B213" s="87"/>
      <c r="C213" s="4" t="s">
        <v>19</v>
      </c>
      <c r="D213" s="4" t="s">
        <v>15</v>
      </c>
      <c r="E213" s="4" t="s">
        <v>124</v>
      </c>
      <c r="F213" s="4" t="s">
        <v>117</v>
      </c>
      <c r="G213" s="169"/>
      <c r="H213" s="170"/>
      <c r="I213" s="163"/>
      <c r="J213" s="163"/>
      <c r="K213" s="163"/>
      <c r="L213" s="163">
        <f t="shared" si="9"/>
        <v>0</v>
      </c>
      <c r="M213" s="169"/>
      <c r="N213" s="169"/>
    </row>
    <row r="214" spans="1:14" hidden="1">
      <c r="A214" s="38" t="s">
        <v>82</v>
      </c>
      <c r="B214" s="86"/>
      <c r="C214" s="4" t="s">
        <v>19</v>
      </c>
      <c r="D214" s="4" t="s">
        <v>15</v>
      </c>
      <c r="E214" s="4" t="s">
        <v>118</v>
      </c>
      <c r="F214" s="4" t="s">
        <v>57</v>
      </c>
      <c r="G214" s="169"/>
      <c r="H214" s="170"/>
      <c r="I214" s="163"/>
      <c r="J214" s="163"/>
      <c r="K214" s="163"/>
      <c r="L214" s="163">
        <f t="shared" si="9"/>
        <v>0</v>
      </c>
      <c r="M214" s="169"/>
      <c r="N214" s="169"/>
    </row>
    <row r="215" spans="1:14" ht="51" hidden="1">
      <c r="A215" s="17" t="s">
        <v>83</v>
      </c>
      <c r="B215" s="89"/>
      <c r="C215" s="4" t="s">
        <v>19</v>
      </c>
      <c r="D215" s="4" t="s">
        <v>15</v>
      </c>
      <c r="E215" s="4" t="s">
        <v>127</v>
      </c>
      <c r="F215" s="4" t="s">
        <v>57</v>
      </c>
      <c r="G215" s="169"/>
      <c r="H215" s="170"/>
      <c r="I215" s="163"/>
      <c r="J215" s="163"/>
      <c r="K215" s="163"/>
      <c r="L215" s="163">
        <f t="shared" si="9"/>
        <v>0</v>
      </c>
      <c r="M215" s="169"/>
      <c r="N215" s="169"/>
    </row>
    <row r="216" spans="1:14" hidden="1">
      <c r="A216" s="37" t="s">
        <v>116</v>
      </c>
      <c r="B216" s="87"/>
      <c r="C216" s="4" t="s">
        <v>125</v>
      </c>
      <c r="D216" s="4" t="s">
        <v>15</v>
      </c>
      <c r="E216" s="4" t="s">
        <v>127</v>
      </c>
      <c r="F216" s="4" t="s">
        <v>117</v>
      </c>
      <c r="G216" s="169"/>
      <c r="H216" s="170"/>
      <c r="I216" s="163"/>
      <c r="J216" s="163"/>
      <c r="K216" s="163"/>
      <c r="L216" s="163">
        <f t="shared" si="9"/>
        <v>0</v>
      </c>
      <c r="M216" s="169"/>
      <c r="N216" s="169"/>
    </row>
    <row r="217" spans="1:14" hidden="1">
      <c r="A217" s="37" t="s">
        <v>129</v>
      </c>
      <c r="B217" s="87"/>
      <c r="C217" s="4" t="s">
        <v>19</v>
      </c>
      <c r="D217" s="4" t="s">
        <v>21</v>
      </c>
      <c r="E217" s="4" t="s">
        <v>93</v>
      </c>
      <c r="F217" s="4" t="s">
        <v>57</v>
      </c>
      <c r="G217" s="169"/>
      <c r="H217" s="170"/>
      <c r="I217" s="163"/>
      <c r="J217" s="163"/>
      <c r="K217" s="163"/>
      <c r="L217" s="163">
        <f t="shared" si="9"/>
        <v>0</v>
      </c>
      <c r="M217" s="169"/>
      <c r="N217" s="169"/>
    </row>
    <row r="218" spans="1:14" ht="25.5" hidden="1">
      <c r="A218" s="37" t="s">
        <v>130</v>
      </c>
      <c r="B218" s="87"/>
      <c r="C218" s="4" t="s">
        <v>19</v>
      </c>
      <c r="D218" s="4" t="s">
        <v>21</v>
      </c>
      <c r="E218" s="4" t="s">
        <v>132</v>
      </c>
      <c r="F218" s="4" t="s">
        <v>57</v>
      </c>
      <c r="G218" s="169"/>
      <c r="H218" s="170"/>
      <c r="I218" s="163"/>
      <c r="J218" s="163"/>
      <c r="K218" s="163"/>
      <c r="L218" s="163">
        <f t="shared" si="9"/>
        <v>0</v>
      </c>
      <c r="M218" s="169"/>
      <c r="N218" s="169"/>
    </row>
    <row r="219" spans="1:14" ht="25.5" hidden="1">
      <c r="A219" s="37" t="s">
        <v>131</v>
      </c>
      <c r="B219" s="87"/>
      <c r="C219" s="4" t="s">
        <v>19</v>
      </c>
      <c r="D219" s="4" t="s">
        <v>21</v>
      </c>
      <c r="E219" s="4" t="s">
        <v>133</v>
      </c>
      <c r="F219" s="4" t="s">
        <v>57</v>
      </c>
      <c r="G219" s="169"/>
      <c r="H219" s="170"/>
      <c r="I219" s="163"/>
      <c r="J219" s="163"/>
      <c r="K219" s="163"/>
      <c r="L219" s="163">
        <f t="shared" si="9"/>
        <v>0</v>
      </c>
      <c r="M219" s="169"/>
      <c r="N219" s="169"/>
    </row>
    <row r="220" spans="1:14" ht="25.5" hidden="1">
      <c r="A220" s="37" t="s">
        <v>99</v>
      </c>
      <c r="B220" s="87"/>
      <c r="C220" s="4" t="s">
        <v>19</v>
      </c>
      <c r="D220" s="4" t="s">
        <v>21</v>
      </c>
      <c r="E220" s="4" t="s">
        <v>133</v>
      </c>
      <c r="F220" s="4" t="s">
        <v>100</v>
      </c>
      <c r="G220" s="169"/>
      <c r="H220" s="170"/>
      <c r="I220" s="163"/>
      <c r="J220" s="163"/>
      <c r="K220" s="163"/>
      <c r="L220" s="163">
        <f t="shared" si="9"/>
        <v>0</v>
      </c>
      <c r="M220" s="169"/>
      <c r="N220" s="169"/>
    </row>
    <row r="221" spans="1:14" ht="25.5" hidden="1" customHeight="1">
      <c r="A221" s="37"/>
      <c r="B221" s="87"/>
      <c r="C221" s="4"/>
      <c r="D221" s="4"/>
      <c r="E221" s="4"/>
      <c r="F221" s="4"/>
      <c r="G221" s="169"/>
      <c r="H221" s="170"/>
      <c r="I221" s="170"/>
      <c r="J221" s="170"/>
      <c r="K221" s="170"/>
      <c r="L221" s="163"/>
      <c r="M221" s="169"/>
      <c r="N221" s="169"/>
    </row>
    <row r="222" spans="1:14" hidden="1">
      <c r="A222" s="37"/>
      <c r="B222" s="87"/>
      <c r="C222" s="4"/>
      <c r="D222" s="4"/>
      <c r="E222" s="4"/>
      <c r="F222" s="4"/>
      <c r="G222" s="169"/>
      <c r="H222" s="170"/>
      <c r="I222" s="170"/>
      <c r="J222" s="170"/>
      <c r="K222" s="170"/>
      <c r="L222" s="163"/>
      <c r="M222" s="169"/>
      <c r="N222" s="169"/>
    </row>
    <row r="223" spans="1:14" hidden="1">
      <c r="A223" s="37"/>
      <c r="B223" s="87"/>
      <c r="C223" s="4"/>
      <c r="D223" s="4"/>
      <c r="E223" s="4"/>
      <c r="F223" s="4"/>
      <c r="G223" s="169"/>
      <c r="H223" s="170"/>
      <c r="I223" s="163"/>
      <c r="J223" s="163"/>
      <c r="K223" s="163"/>
      <c r="L223" s="163"/>
      <c r="M223" s="169"/>
      <c r="N223" s="169"/>
    </row>
    <row r="224" spans="1:14" hidden="1">
      <c r="A224" s="37"/>
      <c r="B224" s="87"/>
      <c r="C224" s="4"/>
      <c r="D224" s="4"/>
      <c r="E224" s="4"/>
      <c r="F224" s="4"/>
      <c r="G224" s="169"/>
      <c r="H224" s="170"/>
      <c r="I224" s="163"/>
      <c r="J224" s="163"/>
      <c r="K224" s="163"/>
      <c r="L224" s="163"/>
      <c r="M224" s="169"/>
      <c r="N224" s="169"/>
    </row>
    <row r="225" spans="1:14" hidden="1">
      <c r="A225" s="17"/>
      <c r="B225" s="89"/>
      <c r="C225" s="5"/>
      <c r="D225" s="5"/>
      <c r="E225" s="5"/>
      <c r="F225" s="5"/>
      <c r="G225" s="169"/>
      <c r="H225" s="170"/>
      <c r="I225" s="163"/>
      <c r="J225" s="163"/>
      <c r="K225" s="163"/>
      <c r="L225" s="163">
        <f t="shared" ref="L225:L249" si="10">G225+J225+K225</f>
        <v>0</v>
      </c>
      <c r="M225" s="169"/>
      <c r="N225" s="169"/>
    </row>
    <row r="226" spans="1:14" s="13" customFormat="1" ht="24" hidden="1" customHeight="1">
      <c r="A226" s="38"/>
      <c r="B226" s="86"/>
      <c r="C226" s="20"/>
      <c r="D226" s="20"/>
      <c r="E226" s="20"/>
      <c r="F226" s="20"/>
      <c r="G226" s="167"/>
      <c r="H226" s="168"/>
      <c r="I226" s="168"/>
      <c r="J226" s="168"/>
      <c r="K226" s="168"/>
      <c r="L226" s="163">
        <f t="shared" si="10"/>
        <v>0</v>
      </c>
      <c r="M226" s="167"/>
      <c r="N226" s="167"/>
    </row>
    <row r="227" spans="1:14" hidden="1">
      <c r="A227" s="17"/>
      <c r="B227" s="89"/>
      <c r="C227" s="5"/>
      <c r="D227" s="5"/>
      <c r="E227" s="5"/>
      <c r="F227" s="5"/>
      <c r="G227" s="169"/>
      <c r="H227" s="170"/>
      <c r="I227" s="163"/>
      <c r="J227" s="163"/>
      <c r="K227" s="163"/>
      <c r="L227" s="163">
        <f t="shared" si="10"/>
        <v>0</v>
      </c>
      <c r="M227" s="169"/>
      <c r="N227" s="169"/>
    </row>
    <row r="228" spans="1:14" hidden="1">
      <c r="A228" s="17"/>
      <c r="B228" s="89"/>
      <c r="C228" s="5"/>
      <c r="D228" s="5"/>
      <c r="E228" s="5"/>
      <c r="F228" s="5"/>
      <c r="G228" s="169"/>
      <c r="H228" s="170"/>
      <c r="I228" s="163"/>
      <c r="J228" s="163"/>
      <c r="K228" s="163"/>
      <c r="L228" s="163">
        <f t="shared" si="10"/>
        <v>0</v>
      </c>
      <c r="M228" s="169"/>
      <c r="N228" s="169"/>
    </row>
    <row r="229" spans="1:14" hidden="1">
      <c r="A229" s="17"/>
      <c r="B229" s="89"/>
      <c r="C229" s="5"/>
      <c r="D229" s="5"/>
      <c r="E229" s="5"/>
      <c r="F229" s="5"/>
      <c r="G229" s="169"/>
      <c r="H229" s="170"/>
      <c r="I229" s="163">
        <f>G229+H229</f>
        <v>0</v>
      </c>
      <c r="J229" s="163"/>
      <c r="K229" s="163"/>
      <c r="L229" s="163">
        <f t="shared" si="10"/>
        <v>0</v>
      </c>
      <c r="M229" s="169"/>
      <c r="N229" s="169"/>
    </row>
    <row r="230" spans="1:14" ht="14.25" hidden="1">
      <c r="A230" s="37" t="s">
        <v>30</v>
      </c>
      <c r="B230" s="83"/>
      <c r="C230" s="3" t="s">
        <v>19</v>
      </c>
      <c r="D230" s="3" t="s">
        <v>18</v>
      </c>
      <c r="E230" s="3">
        <v>0</v>
      </c>
      <c r="F230" s="3">
        <v>0</v>
      </c>
      <c r="G230" s="169"/>
      <c r="H230" s="170">
        <f>H231</f>
        <v>0</v>
      </c>
      <c r="I230" s="163">
        <f>G230+H230</f>
        <v>0</v>
      </c>
      <c r="J230" s="163"/>
      <c r="K230" s="163"/>
      <c r="L230" s="163">
        <f t="shared" si="10"/>
        <v>0</v>
      </c>
      <c r="M230" s="169"/>
      <c r="N230" s="169"/>
    </row>
    <row r="231" spans="1:14" ht="25.5" hidden="1">
      <c r="A231" s="37" t="s">
        <v>31</v>
      </c>
      <c r="B231" s="87"/>
      <c r="C231" s="4" t="s">
        <v>19</v>
      </c>
      <c r="D231" s="4" t="s">
        <v>18</v>
      </c>
      <c r="E231" s="4" t="s">
        <v>32</v>
      </c>
      <c r="F231" s="34">
        <v>0</v>
      </c>
      <c r="G231" s="169"/>
      <c r="H231" s="170">
        <f>H232</f>
        <v>0</v>
      </c>
      <c r="I231" s="163">
        <f>G231+H231</f>
        <v>0</v>
      </c>
      <c r="J231" s="163"/>
      <c r="K231" s="163"/>
      <c r="L231" s="163">
        <f t="shared" si="10"/>
        <v>0</v>
      </c>
      <c r="M231" s="169"/>
      <c r="N231" s="169"/>
    </row>
    <row r="232" spans="1:14" ht="25.5" hidden="1">
      <c r="A232" s="17" t="s">
        <v>27</v>
      </c>
      <c r="B232" s="89"/>
      <c r="C232" s="5" t="s">
        <v>19</v>
      </c>
      <c r="D232" s="5" t="s">
        <v>18</v>
      </c>
      <c r="E232" s="5" t="s">
        <v>32</v>
      </c>
      <c r="F232" s="5" t="s">
        <v>29</v>
      </c>
      <c r="G232" s="169"/>
      <c r="H232" s="170"/>
      <c r="I232" s="163">
        <f>G232+H232</f>
        <v>0</v>
      </c>
      <c r="J232" s="163"/>
      <c r="K232" s="163"/>
      <c r="L232" s="163">
        <f t="shared" si="10"/>
        <v>0</v>
      </c>
      <c r="M232" s="169"/>
      <c r="N232" s="169"/>
    </row>
    <row r="233" spans="1:14" ht="25.5" hidden="1">
      <c r="A233" s="17" t="s">
        <v>81</v>
      </c>
      <c r="B233" s="89"/>
      <c r="C233" s="5" t="s">
        <v>19</v>
      </c>
      <c r="D233" s="5" t="s">
        <v>15</v>
      </c>
      <c r="E233" s="5"/>
      <c r="F233" s="5"/>
      <c r="G233" s="169"/>
      <c r="H233" s="170" t="e">
        <f>H236+H234</f>
        <v>#REF!</v>
      </c>
      <c r="I233" s="163" t="e">
        <f>G233+H233</f>
        <v>#REF!</v>
      </c>
      <c r="J233" s="163"/>
      <c r="K233" s="163"/>
      <c r="L233" s="163">
        <f t="shared" si="10"/>
        <v>0</v>
      </c>
      <c r="M233" s="169"/>
      <c r="N233" s="169"/>
    </row>
    <row r="234" spans="1:14" ht="44.25" customHeight="1">
      <c r="A234" s="17" t="s">
        <v>231</v>
      </c>
      <c r="B234" s="83" t="s">
        <v>117</v>
      </c>
      <c r="C234" s="3" t="s">
        <v>21</v>
      </c>
      <c r="D234" s="3" t="s">
        <v>10</v>
      </c>
      <c r="E234" s="10" t="s">
        <v>230</v>
      </c>
      <c r="F234" s="5" t="s">
        <v>233</v>
      </c>
      <c r="G234" s="157">
        <v>125</v>
      </c>
      <c r="H234" s="170">
        <f>H235</f>
        <v>0</v>
      </c>
      <c r="I234" s="163">
        <f>I235</f>
        <v>125</v>
      </c>
      <c r="J234" s="163"/>
      <c r="K234" s="163"/>
      <c r="L234" s="163">
        <f t="shared" si="10"/>
        <v>125</v>
      </c>
      <c r="M234" s="175"/>
      <c r="N234" s="157">
        <f>G234+M234</f>
        <v>125</v>
      </c>
    </row>
    <row r="235" spans="1:14" ht="24" customHeight="1">
      <c r="A235" s="17" t="s">
        <v>232</v>
      </c>
      <c r="B235" s="83" t="s">
        <v>117</v>
      </c>
      <c r="C235" s="3" t="s">
        <v>21</v>
      </c>
      <c r="D235" s="3" t="s">
        <v>10</v>
      </c>
      <c r="E235" s="10" t="s">
        <v>230</v>
      </c>
      <c r="F235" s="5" t="s">
        <v>234</v>
      </c>
      <c r="G235" s="157">
        <v>125</v>
      </c>
      <c r="H235" s="170"/>
      <c r="I235" s="163">
        <f>G235+H235</f>
        <v>125</v>
      </c>
      <c r="J235" s="163"/>
      <c r="K235" s="163"/>
      <c r="L235" s="163">
        <f t="shared" si="10"/>
        <v>125</v>
      </c>
      <c r="M235" s="175"/>
      <c r="N235" s="157">
        <f>G235+M235</f>
        <v>125</v>
      </c>
    </row>
    <row r="236" spans="1:14" ht="66.75" customHeight="1">
      <c r="A236" s="17" t="s">
        <v>235</v>
      </c>
      <c r="B236" s="83" t="s">
        <v>117</v>
      </c>
      <c r="C236" s="3" t="s">
        <v>21</v>
      </c>
      <c r="D236" s="3" t="s">
        <v>10</v>
      </c>
      <c r="E236" s="10" t="s">
        <v>230</v>
      </c>
      <c r="F236" s="5" t="s">
        <v>234</v>
      </c>
      <c r="G236" s="157">
        <v>125</v>
      </c>
      <c r="H236" s="170" t="e">
        <f>#REF!</f>
        <v>#REF!</v>
      </c>
      <c r="I236" s="163" t="e">
        <f>G236+H236</f>
        <v>#REF!</v>
      </c>
      <c r="J236" s="163"/>
      <c r="K236" s="163"/>
      <c r="L236" s="163">
        <f t="shared" si="10"/>
        <v>125</v>
      </c>
      <c r="M236" s="176"/>
      <c r="N236" s="157">
        <f>G236+M236</f>
        <v>125</v>
      </c>
    </row>
    <row r="237" spans="1:14" s="2" customFormat="1" ht="23.25" hidden="1" customHeight="1">
      <c r="A237" s="102" t="s">
        <v>33</v>
      </c>
      <c r="B237" s="81" t="s">
        <v>117</v>
      </c>
      <c r="C237" s="19" t="s">
        <v>20</v>
      </c>
      <c r="D237" s="19" t="s">
        <v>42</v>
      </c>
      <c r="E237" s="19" t="s">
        <v>198</v>
      </c>
      <c r="F237" s="19" t="s">
        <v>57</v>
      </c>
      <c r="G237" s="105"/>
      <c r="H237" s="74"/>
      <c r="I237" s="74"/>
      <c r="J237" s="74"/>
      <c r="K237" s="74"/>
      <c r="L237" s="62"/>
      <c r="M237" s="105"/>
      <c r="N237" s="105"/>
    </row>
    <row r="238" spans="1:14" s="13" customFormat="1" ht="23.25" hidden="1" customHeight="1">
      <c r="A238" s="38" t="s">
        <v>64</v>
      </c>
      <c r="B238" s="86" t="s">
        <v>117</v>
      </c>
      <c r="C238" s="10" t="s">
        <v>20</v>
      </c>
      <c r="D238" s="10" t="s">
        <v>10</v>
      </c>
      <c r="E238" s="19" t="s">
        <v>198</v>
      </c>
      <c r="F238" s="10" t="s">
        <v>57</v>
      </c>
      <c r="G238" s="105"/>
      <c r="H238" s="75"/>
      <c r="I238" s="75"/>
      <c r="J238" s="75"/>
      <c r="K238" s="75"/>
      <c r="L238" s="62"/>
      <c r="M238" s="105"/>
      <c r="N238" s="105"/>
    </row>
    <row r="239" spans="1:14" s="13" customFormat="1" ht="30" hidden="1" customHeight="1">
      <c r="A239" s="37" t="s">
        <v>197</v>
      </c>
      <c r="B239" s="86" t="s">
        <v>117</v>
      </c>
      <c r="C239" s="10" t="s">
        <v>20</v>
      </c>
      <c r="D239" s="10" t="s">
        <v>10</v>
      </c>
      <c r="E239" s="19" t="s">
        <v>198</v>
      </c>
      <c r="F239" s="10" t="s">
        <v>57</v>
      </c>
      <c r="G239" s="105"/>
      <c r="H239" s="75"/>
      <c r="I239" s="75"/>
      <c r="J239" s="75"/>
      <c r="K239" s="75"/>
      <c r="L239" s="62"/>
      <c r="M239" s="105"/>
      <c r="N239" s="105"/>
    </row>
    <row r="240" spans="1:14" s="13" customFormat="1" ht="27" hidden="1" customHeight="1">
      <c r="A240" s="38" t="s">
        <v>236</v>
      </c>
      <c r="B240" s="86" t="s">
        <v>117</v>
      </c>
      <c r="C240" s="10" t="s">
        <v>20</v>
      </c>
      <c r="D240" s="10" t="s">
        <v>10</v>
      </c>
      <c r="E240" s="19" t="s">
        <v>239</v>
      </c>
      <c r="F240" s="10" t="s">
        <v>57</v>
      </c>
      <c r="G240" s="105"/>
      <c r="H240" s="75"/>
      <c r="I240" s="75"/>
      <c r="J240" s="75"/>
      <c r="K240" s="75"/>
      <c r="L240" s="62"/>
      <c r="M240" s="105"/>
      <c r="N240" s="105"/>
    </row>
    <row r="241" spans="1:14" s="13" customFormat="1" ht="28.5" hidden="1" customHeight="1">
      <c r="A241" s="17" t="s">
        <v>237</v>
      </c>
      <c r="B241" s="93" t="s">
        <v>117</v>
      </c>
      <c r="C241" s="10" t="s">
        <v>20</v>
      </c>
      <c r="D241" s="10" t="s">
        <v>10</v>
      </c>
      <c r="E241" s="19" t="s">
        <v>239</v>
      </c>
      <c r="F241" s="10" t="s">
        <v>240</v>
      </c>
      <c r="G241" s="105"/>
      <c r="H241" s="75"/>
      <c r="I241" s="62"/>
      <c r="J241" s="62"/>
      <c r="K241" s="62"/>
      <c r="L241" s="62"/>
      <c r="M241" s="105"/>
      <c r="N241" s="105"/>
    </row>
    <row r="242" spans="1:14" s="13" customFormat="1" ht="35.25" hidden="1" customHeight="1">
      <c r="A242" s="17" t="s">
        <v>238</v>
      </c>
      <c r="B242" s="93" t="s">
        <v>117</v>
      </c>
      <c r="C242" s="10" t="s">
        <v>20</v>
      </c>
      <c r="D242" s="10" t="s">
        <v>10</v>
      </c>
      <c r="E242" s="19" t="s">
        <v>239</v>
      </c>
      <c r="F242" s="10" t="s">
        <v>241</v>
      </c>
      <c r="G242" s="105"/>
      <c r="H242" s="75"/>
      <c r="I242" s="62"/>
      <c r="J242" s="62"/>
      <c r="K242" s="62"/>
      <c r="L242" s="62"/>
      <c r="M242" s="105"/>
      <c r="N242" s="105"/>
    </row>
    <row r="243" spans="1:14" ht="14.25" hidden="1">
      <c r="A243" s="37" t="s">
        <v>34</v>
      </c>
      <c r="B243" s="83"/>
      <c r="C243" s="3">
        <v>10</v>
      </c>
      <c r="D243" s="3" t="s">
        <v>18</v>
      </c>
      <c r="E243" s="3" t="s">
        <v>93</v>
      </c>
      <c r="F243" s="3" t="s">
        <v>57</v>
      </c>
      <c r="H243" s="71">
        <f>H244</f>
        <v>0</v>
      </c>
      <c r="I243" s="71">
        <f>I244</f>
        <v>0</v>
      </c>
      <c r="J243" s="71"/>
      <c r="K243" s="71">
        <f>K244</f>
        <v>0</v>
      </c>
      <c r="L243" s="62">
        <f t="shared" si="10"/>
        <v>0</v>
      </c>
    </row>
    <row r="244" spans="1:14" hidden="1">
      <c r="A244" s="37" t="s">
        <v>44</v>
      </c>
      <c r="B244" s="87"/>
      <c r="C244" s="4" t="s">
        <v>20</v>
      </c>
      <c r="D244" s="4" t="s">
        <v>18</v>
      </c>
      <c r="E244" s="4" t="s">
        <v>135</v>
      </c>
      <c r="F244" s="4" t="s">
        <v>57</v>
      </c>
      <c r="H244" s="71">
        <f>H245</f>
        <v>0</v>
      </c>
      <c r="I244" s="71">
        <f>I245</f>
        <v>0</v>
      </c>
      <c r="J244" s="71"/>
      <c r="K244" s="71">
        <f>K245</f>
        <v>0</v>
      </c>
      <c r="L244" s="62">
        <f t="shared" si="10"/>
        <v>0</v>
      </c>
    </row>
    <row r="245" spans="1:14" ht="25.5" hidden="1">
      <c r="A245" s="17" t="s">
        <v>17</v>
      </c>
      <c r="B245" s="89"/>
      <c r="C245" s="5" t="s">
        <v>20</v>
      </c>
      <c r="D245" s="5" t="s">
        <v>18</v>
      </c>
      <c r="E245" s="5" t="s">
        <v>136</v>
      </c>
      <c r="F245" s="5" t="s">
        <v>57</v>
      </c>
      <c r="H245" s="71">
        <f>H248</f>
        <v>0</v>
      </c>
      <c r="I245" s="71">
        <f>I248</f>
        <v>0</v>
      </c>
      <c r="J245" s="71"/>
      <c r="K245" s="71">
        <f>K248</f>
        <v>0</v>
      </c>
      <c r="L245" s="62">
        <f t="shared" si="10"/>
        <v>0</v>
      </c>
    </row>
    <row r="246" spans="1:14" ht="21.75" hidden="1" customHeight="1" thickBot="1">
      <c r="A246" s="37" t="s">
        <v>35</v>
      </c>
      <c r="B246" s="87"/>
      <c r="C246" s="5" t="s">
        <v>20</v>
      </c>
      <c r="D246" s="5" t="s">
        <v>18</v>
      </c>
      <c r="E246" s="5" t="s">
        <v>36</v>
      </c>
      <c r="F246" s="5">
        <v>0</v>
      </c>
      <c r="H246" s="71"/>
      <c r="I246" s="62">
        <f>G246+H246</f>
        <v>0</v>
      </c>
      <c r="J246" s="62"/>
      <c r="K246" s="62"/>
      <c r="L246" s="62">
        <f t="shared" si="10"/>
        <v>0</v>
      </c>
    </row>
    <row r="247" spans="1:14" ht="49.9" hidden="1" customHeight="1" thickBot="1">
      <c r="A247" s="17" t="s">
        <v>37</v>
      </c>
      <c r="B247" s="89"/>
      <c r="C247" s="4" t="s">
        <v>20</v>
      </c>
      <c r="D247" s="4" t="s">
        <v>18</v>
      </c>
      <c r="E247" s="4" t="s">
        <v>36</v>
      </c>
      <c r="F247" s="4" t="s">
        <v>38</v>
      </c>
      <c r="H247" s="71"/>
      <c r="I247" s="62">
        <f>G247+H247</f>
        <v>0</v>
      </c>
      <c r="J247" s="62"/>
      <c r="K247" s="62"/>
      <c r="L247" s="62">
        <f t="shared" si="10"/>
        <v>0</v>
      </c>
    </row>
    <row r="248" spans="1:14" ht="19.5" hidden="1" customHeight="1">
      <c r="A248" s="17" t="s">
        <v>116</v>
      </c>
      <c r="B248" s="89"/>
      <c r="C248" s="4" t="s">
        <v>137</v>
      </c>
      <c r="D248" s="4" t="s">
        <v>18</v>
      </c>
      <c r="E248" s="4" t="s">
        <v>138</v>
      </c>
      <c r="F248" s="4" t="s">
        <v>117</v>
      </c>
      <c r="H248" s="71"/>
      <c r="I248" s="62"/>
      <c r="J248" s="62"/>
      <c r="K248" s="62"/>
      <c r="L248" s="62">
        <f t="shared" si="10"/>
        <v>0</v>
      </c>
    </row>
    <row r="249" spans="1:14" ht="17.25" hidden="1" customHeight="1">
      <c r="A249" s="36" t="s">
        <v>77</v>
      </c>
      <c r="B249" s="88"/>
      <c r="C249" s="4" t="s">
        <v>20</v>
      </c>
      <c r="D249" s="4" t="s">
        <v>49</v>
      </c>
      <c r="E249" s="4" t="s">
        <v>93</v>
      </c>
      <c r="F249" s="4" t="s">
        <v>57</v>
      </c>
      <c r="H249" s="71">
        <f>H251+H254+H256+H258+H260</f>
        <v>0</v>
      </c>
      <c r="I249" s="71">
        <f>I251+I254+I256+I258+I260</f>
        <v>0</v>
      </c>
      <c r="J249" s="71"/>
      <c r="K249" s="71">
        <f>K251+K254+K256+K258+K260</f>
        <v>0</v>
      </c>
      <c r="L249" s="62">
        <f t="shared" si="10"/>
        <v>0</v>
      </c>
    </row>
    <row r="250" spans="1:14" ht="17.25" hidden="1" customHeight="1">
      <c r="A250" s="36"/>
      <c r="B250" s="88"/>
      <c r="C250" s="4"/>
      <c r="D250" s="4"/>
      <c r="E250" s="4"/>
      <c r="F250" s="4"/>
      <c r="H250" s="71"/>
      <c r="I250" s="71"/>
      <c r="J250" s="71"/>
      <c r="K250" s="71"/>
      <c r="L250" s="62"/>
    </row>
    <row r="251" spans="1:14" ht="29.25" hidden="1" customHeight="1">
      <c r="A251" s="36"/>
      <c r="B251" s="88"/>
      <c r="C251" s="4"/>
      <c r="D251" s="4"/>
      <c r="E251" s="4"/>
      <c r="F251" s="4"/>
      <c r="H251" s="71"/>
      <c r="I251" s="71"/>
      <c r="J251" s="71"/>
      <c r="K251" s="71"/>
      <c r="L251" s="62"/>
    </row>
    <row r="252" spans="1:14" ht="19.5" hidden="1" customHeight="1">
      <c r="A252" s="36"/>
      <c r="B252" s="88"/>
      <c r="C252" s="4"/>
      <c r="D252" s="4"/>
      <c r="E252" s="4"/>
      <c r="F252" s="4"/>
      <c r="H252" s="71"/>
      <c r="I252" s="71"/>
      <c r="J252" s="71"/>
      <c r="K252" s="71"/>
      <c r="L252" s="62"/>
    </row>
    <row r="253" spans="1:14" ht="17.25" hidden="1" customHeight="1">
      <c r="A253" s="42"/>
      <c r="B253" s="92"/>
      <c r="C253" s="4"/>
      <c r="D253" s="4"/>
      <c r="E253" s="4"/>
      <c r="F253" s="4"/>
      <c r="H253" s="71"/>
      <c r="I253" s="62"/>
      <c r="J253" s="62"/>
      <c r="K253" s="62"/>
      <c r="L253" s="62"/>
    </row>
    <row r="254" spans="1:14" ht="16.5" hidden="1" customHeight="1">
      <c r="A254" s="37"/>
      <c r="B254" s="87"/>
      <c r="C254" s="4"/>
      <c r="D254" s="4"/>
      <c r="E254" s="4"/>
      <c r="F254" s="4"/>
      <c r="H254" s="71"/>
      <c r="I254" s="62"/>
      <c r="J254" s="62"/>
      <c r="K254" s="62"/>
      <c r="L254" s="62"/>
    </row>
    <row r="255" spans="1:14" ht="15.75" hidden="1" customHeight="1">
      <c r="A255" s="17"/>
      <c r="B255" s="89"/>
      <c r="C255" s="4"/>
      <c r="D255" s="4"/>
      <c r="E255" s="4"/>
      <c r="F255" s="4"/>
      <c r="H255" s="71"/>
      <c r="I255" s="62"/>
      <c r="J255" s="62"/>
      <c r="K255" s="62"/>
      <c r="L255" s="62"/>
    </row>
    <row r="256" spans="1:14" s="50" customFormat="1" ht="33.75" hidden="1" customHeight="1">
      <c r="A256" s="38" t="s">
        <v>178</v>
      </c>
      <c r="B256" s="90"/>
      <c r="C256" s="51" t="s">
        <v>20</v>
      </c>
      <c r="D256" s="51" t="s">
        <v>49</v>
      </c>
      <c r="E256" s="51" t="s">
        <v>86</v>
      </c>
      <c r="F256" s="51" t="s">
        <v>57</v>
      </c>
      <c r="H256" s="73">
        <f>H257</f>
        <v>0</v>
      </c>
      <c r="I256" s="73">
        <f>I257</f>
        <v>0</v>
      </c>
      <c r="J256" s="73"/>
      <c r="K256" s="73">
        <f>K257</f>
        <v>0</v>
      </c>
      <c r="L256" s="62">
        <f t="shared" ref="L256:L295" si="11">G256+J256+K256</f>
        <v>0</v>
      </c>
    </row>
    <row r="257" spans="1:12" s="52" customFormat="1" ht="19.5" hidden="1" customHeight="1">
      <c r="A257" s="17" t="s">
        <v>87</v>
      </c>
      <c r="B257" s="84"/>
      <c r="C257" s="24" t="s">
        <v>20</v>
      </c>
      <c r="D257" s="24" t="s">
        <v>49</v>
      </c>
      <c r="E257" s="24" t="s">
        <v>141</v>
      </c>
      <c r="F257" s="24" t="s">
        <v>57</v>
      </c>
      <c r="H257" s="77"/>
      <c r="I257" s="78"/>
      <c r="J257" s="78"/>
      <c r="K257" s="78"/>
      <c r="L257" s="62">
        <f t="shared" si="11"/>
        <v>0</v>
      </c>
    </row>
    <row r="258" spans="1:12" s="11" customFormat="1" ht="19.5" hidden="1" customHeight="1">
      <c r="A258" s="38" t="s">
        <v>134</v>
      </c>
      <c r="B258" s="85"/>
      <c r="C258" s="3" t="s">
        <v>20</v>
      </c>
      <c r="D258" s="3" t="s">
        <v>49</v>
      </c>
      <c r="E258" s="3" t="s">
        <v>141</v>
      </c>
      <c r="F258" s="3" t="s">
        <v>14</v>
      </c>
      <c r="H258" s="76">
        <f>H259</f>
        <v>0</v>
      </c>
      <c r="I258" s="76">
        <f>I259</f>
        <v>0</v>
      </c>
      <c r="J258" s="76"/>
      <c r="K258" s="76">
        <f>K259</f>
        <v>0</v>
      </c>
      <c r="L258" s="62">
        <f t="shared" si="11"/>
        <v>0</v>
      </c>
    </row>
    <row r="259" spans="1:12" ht="29.25" hidden="1" customHeight="1">
      <c r="A259" s="17"/>
      <c r="B259" s="89"/>
      <c r="C259" s="4"/>
      <c r="D259" s="4"/>
      <c r="E259" s="4"/>
      <c r="F259" s="4"/>
      <c r="H259" s="71"/>
      <c r="I259" s="62"/>
      <c r="J259" s="62"/>
      <c r="K259" s="62"/>
      <c r="L259" s="62">
        <f t="shared" si="11"/>
        <v>0</v>
      </c>
    </row>
    <row r="260" spans="1:12" ht="66" hidden="1" customHeight="1">
      <c r="A260" s="17"/>
      <c r="B260" s="89"/>
      <c r="C260" s="4"/>
      <c r="D260" s="4"/>
      <c r="E260" s="4"/>
      <c r="F260" s="4"/>
      <c r="H260" s="71"/>
      <c r="I260" s="62"/>
      <c r="J260" s="62"/>
      <c r="K260" s="62"/>
      <c r="L260" s="62">
        <f t="shared" si="11"/>
        <v>0</v>
      </c>
    </row>
    <row r="261" spans="1:12" s="50" customFormat="1" ht="18.75" hidden="1" customHeight="1">
      <c r="A261" s="38" t="s">
        <v>142</v>
      </c>
      <c r="B261" s="90"/>
      <c r="C261" s="49" t="s">
        <v>20</v>
      </c>
      <c r="D261" s="49" t="s">
        <v>15</v>
      </c>
      <c r="E261" s="49" t="s">
        <v>93</v>
      </c>
      <c r="F261" s="49" t="s">
        <v>57</v>
      </c>
      <c r="H261" s="73">
        <f>H262</f>
        <v>0</v>
      </c>
      <c r="I261" s="73">
        <f>I262</f>
        <v>0</v>
      </c>
      <c r="J261" s="73"/>
      <c r="K261" s="73">
        <f>K262</f>
        <v>0</v>
      </c>
      <c r="L261" s="62">
        <f t="shared" si="11"/>
        <v>0</v>
      </c>
    </row>
    <row r="262" spans="1:12" s="11" customFormat="1" ht="21" hidden="1" customHeight="1">
      <c r="A262" s="43" t="s">
        <v>139</v>
      </c>
      <c r="B262" s="94"/>
      <c r="C262" s="3" t="s">
        <v>20</v>
      </c>
      <c r="D262" s="3" t="s">
        <v>15</v>
      </c>
      <c r="E262" s="3" t="s">
        <v>140</v>
      </c>
      <c r="F262" s="3" t="s">
        <v>57</v>
      </c>
      <c r="H262" s="76">
        <f>H263</f>
        <v>0</v>
      </c>
      <c r="I262" s="76">
        <f>I263</f>
        <v>0</v>
      </c>
      <c r="J262" s="76"/>
      <c r="K262" s="76">
        <f>K263</f>
        <v>0</v>
      </c>
      <c r="L262" s="62">
        <f t="shared" si="11"/>
        <v>0</v>
      </c>
    </row>
    <row r="263" spans="1:12" s="52" customFormat="1" ht="40.5" hidden="1" customHeight="1">
      <c r="A263" s="44" t="s">
        <v>143</v>
      </c>
      <c r="B263" s="95"/>
      <c r="C263" s="24" t="s">
        <v>20</v>
      </c>
      <c r="D263" s="24" t="s">
        <v>15</v>
      </c>
      <c r="E263" s="24" t="s">
        <v>144</v>
      </c>
      <c r="F263" s="24" t="s">
        <v>57</v>
      </c>
      <c r="H263" s="77"/>
      <c r="I263" s="72">
        <f>G263+H263</f>
        <v>0</v>
      </c>
      <c r="J263" s="72"/>
      <c r="K263" s="72"/>
      <c r="L263" s="62">
        <f t="shared" si="11"/>
        <v>0</v>
      </c>
    </row>
    <row r="264" spans="1:12" s="9" customFormat="1" ht="18" hidden="1" customHeight="1">
      <c r="A264" s="44" t="s">
        <v>134</v>
      </c>
      <c r="B264" s="96"/>
      <c r="C264" s="23" t="s">
        <v>137</v>
      </c>
      <c r="D264" s="23" t="s">
        <v>15</v>
      </c>
      <c r="E264" s="23" t="s">
        <v>144</v>
      </c>
      <c r="F264" s="23" t="s">
        <v>14</v>
      </c>
      <c r="H264" s="64"/>
      <c r="I264" s="62"/>
      <c r="J264" s="62"/>
      <c r="K264" s="62"/>
      <c r="L264" s="62">
        <f t="shared" si="11"/>
        <v>0</v>
      </c>
    </row>
    <row r="265" spans="1:12" s="54" customFormat="1" ht="30.75" hidden="1" customHeight="1">
      <c r="A265" s="43" t="s">
        <v>82</v>
      </c>
      <c r="B265" s="97"/>
      <c r="C265" s="53" t="s">
        <v>20</v>
      </c>
      <c r="D265" s="53" t="s">
        <v>15</v>
      </c>
      <c r="E265" s="53" t="s">
        <v>118</v>
      </c>
      <c r="F265" s="53" t="s">
        <v>57</v>
      </c>
      <c r="H265" s="79">
        <f>H266</f>
        <v>0</v>
      </c>
      <c r="I265" s="79">
        <f>I266</f>
        <v>0</v>
      </c>
      <c r="J265" s="79"/>
      <c r="K265" s="79">
        <f>K266</f>
        <v>0</v>
      </c>
      <c r="L265" s="62">
        <f t="shared" si="11"/>
        <v>0</v>
      </c>
    </row>
    <row r="266" spans="1:12" s="52" customFormat="1" ht="78.75" hidden="1" customHeight="1">
      <c r="A266" s="43" t="s">
        <v>145</v>
      </c>
      <c r="B266" s="94"/>
      <c r="C266" s="3" t="s">
        <v>20</v>
      </c>
      <c r="D266" s="3" t="s">
        <v>15</v>
      </c>
      <c r="E266" s="3" t="s">
        <v>146</v>
      </c>
      <c r="F266" s="3" t="s">
        <v>57</v>
      </c>
      <c r="H266" s="76">
        <f>H267</f>
        <v>0</v>
      </c>
      <c r="I266" s="76">
        <f>I267</f>
        <v>0</v>
      </c>
      <c r="J266" s="76"/>
      <c r="K266" s="76">
        <f>K267</f>
        <v>0</v>
      </c>
      <c r="L266" s="62">
        <f t="shared" si="11"/>
        <v>0</v>
      </c>
    </row>
    <row r="267" spans="1:12" s="52" customFormat="1" ht="18.75" hidden="1" customHeight="1">
      <c r="A267" s="44" t="s">
        <v>134</v>
      </c>
      <c r="B267" s="95"/>
      <c r="C267" s="24" t="s">
        <v>20</v>
      </c>
      <c r="D267" s="24" t="s">
        <v>15</v>
      </c>
      <c r="E267" s="24" t="s">
        <v>146</v>
      </c>
      <c r="F267" s="24" t="s">
        <v>14</v>
      </c>
      <c r="H267" s="77"/>
      <c r="I267" s="72">
        <f>G267+H267</f>
        <v>0</v>
      </c>
      <c r="J267" s="72"/>
      <c r="K267" s="72"/>
      <c r="L267" s="62">
        <f t="shared" si="11"/>
        <v>0</v>
      </c>
    </row>
    <row r="268" spans="1:12" s="50" customFormat="1" ht="48" hidden="1" customHeight="1">
      <c r="A268" s="43" t="s">
        <v>147</v>
      </c>
      <c r="B268" s="97"/>
      <c r="C268" s="51" t="s">
        <v>20</v>
      </c>
      <c r="D268" s="51" t="s">
        <v>15</v>
      </c>
      <c r="E268" s="51" t="s">
        <v>152</v>
      </c>
      <c r="F268" s="51" t="s">
        <v>57</v>
      </c>
      <c r="H268" s="73"/>
      <c r="I268" s="80"/>
      <c r="J268" s="80"/>
      <c r="K268" s="80"/>
      <c r="L268" s="62">
        <f t="shared" si="11"/>
        <v>0</v>
      </c>
    </row>
    <row r="269" spans="1:12" s="11" customFormat="1" ht="18.75" hidden="1" customHeight="1">
      <c r="A269" s="43" t="s">
        <v>148</v>
      </c>
      <c r="B269" s="94"/>
      <c r="C269" s="3" t="s">
        <v>20</v>
      </c>
      <c r="D269" s="3" t="s">
        <v>15</v>
      </c>
      <c r="E269" s="3" t="s">
        <v>153</v>
      </c>
      <c r="F269" s="3" t="s">
        <v>57</v>
      </c>
      <c r="H269" s="76"/>
      <c r="I269" s="72"/>
      <c r="J269" s="72"/>
      <c r="K269" s="72"/>
      <c r="L269" s="62">
        <f t="shared" si="11"/>
        <v>0</v>
      </c>
    </row>
    <row r="270" spans="1:12" s="52" customFormat="1" ht="27" hidden="1" customHeight="1">
      <c r="A270" s="44" t="s">
        <v>149</v>
      </c>
      <c r="B270" s="95"/>
      <c r="C270" s="24" t="s">
        <v>20</v>
      </c>
      <c r="D270" s="24" t="s">
        <v>15</v>
      </c>
      <c r="E270" s="24" t="s">
        <v>154</v>
      </c>
      <c r="F270" s="24" t="s">
        <v>57</v>
      </c>
      <c r="H270" s="77"/>
      <c r="I270" s="78"/>
      <c r="J270" s="78"/>
      <c r="K270" s="78"/>
      <c r="L270" s="62">
        <f t="shared" si="11"/>
        <v>0</v>
      </c>
    </row>
    <row r="271" spans="1:12" s="13" customFormat="1" ht="18.75" hidden="1" customHeight="1">
      <c r="A271" s="43" t="s">
        <v>134</v>
      </c>
      <c r="B271" s="98"/>
      <c r="C271" s="4" t="s">
        <v>20</v>
      </c>
      <c r="D271" s="4" t="s">
        <v>15</v>
      </c>
      <c r="E271" s="4" t="s">
        <v>154</v>
      </c>
      <c r="F271" s="4" t="s">
        <v>14</v>
      </c>
      <c r="H271" s="65"/>
      <c r="I271" s="62"/>
      <c r="J271" s="62"/>
      <c r="K271" s="62"/>
      <c r="L271" s="62">
        <f t="shared" si="11"/>
        <v>0</v>
      </c>
    </row>
    <row r="272" spans="1:12" s="11" customFormat="1" ht="18.75" hidden="1" customHeight="1">
      <c r="A272" s="43" t="s">
        <v>150</v>
      </c>
      <c r="B272" s="94"/>
      <c r="C272" s="3" t="s">
        <v>20</v>
      </c>
      <c r="D272" s="3" t="s">
        <v>15</v>
      </c>
      <c r="E272" s="3" t="s">
        <v>155</v>
      </c>
      <c r="F272" s="3" t="s">
        <v>57</v>
      </c>
      <c r="H272" s="76"/>
      <c r="I272" s="72"/>
      <c r="J272" s="72"/>
      <c r="K272" s="72"/>
      <c r="L272" s="62">
        <f t="shared" si="11"/>
        <v>0</v>
      </c>
    </row>
    <row r="273" spans="1:12" s="11" customFormat="1" ht="30.75" hidden="1" customHeight="1">
      <c r="A273" s="43" t="s">
        <v>116</v>
      </c>
      <c r="B273" s="94"/>
      <c r="C273" s="3" t="s">
        <v>20</v>
      </c>
      <c r="D273" s="3" t="s">
        <v>15</v>
      </c>
      <c r="E273" s="3" t="s">
        <v>155</v>
      </c>
      <c r="F273" s="3" t="s">
        <v>117</v>
      </c>
      <c r="H273" s="76"/>
      <c r="I273" s="72"/>
      <c r="J273" s="72"/>
      <c r="K273" s="72"/>
      <c r="L273" s="62">
        <f t="shared" si="11"/>
        <v>0</v>
      </c>
    </row>
    <row r="274" spans="1:12" s="52" customFormat="1" ht="28.5" hidden="1" customHeight="1">
      <c r="A274" s="44" t="s">
        <v>151</v>
      </c>
      <c r="B274" s="95"/>
      <c r="C274" s="24" t="s">
        <v>20</v>
      </c>
      <c r="D274" s="24" t="s">
        <v>15</v>
      </c>
      <c r="E274" s="24" t="s">
        <v>179</v>
      </c>
      <c r="F274" s="24" t="s">
        <v>57</v>
      </c>
      <c r="H274" s="77"/>
      <c r="I274" s="72"/>
      <c r="J274" s="72"/>
      <c r="K274" s="72"/>
      <c r="L274" s="62">
        <f t="shared" si="11"/>
        <v>0</v>
      </c>
    </row>
    <row r="275" spans="1:12" s="11" customFormat="1" ht="18.75" hidden="1" customHeight="1">
      <c r="A275" s="43" t="s">
        <v>134</v>
      </c>
      <c r="B275" s="94"/>
      <c r="C275" s="3" t="s">
        <v>20</v>
      </c>
      <c r="D275" s="3" t="s">
        <v>15</v>
      </c>
      <c r="E275" s="3" t="s">
        <v>179</v>
      </c>
      <c r="F275" s="3" t="s">
        <v>14</v>
      </c>
      <c r="H275" s="76"/>
      <c r="I275" s="72"/>
      <c r="J275" s="72"/>
      <c r="K275" s="72"/>
      <c r="L275" s="62">
        <f t="shared" si="11"/>
        <v>0</v>
      </c>
    </row>
    <row r="276" spans="1:12" s="50" customFormat="1" ht="35.25" hidden="1" customHeight="1">
      <c r="A276" s="43" t="s">
        <v>156</v>
      </c>
      <c r="B276" s="97"/>
      <c r="C276" s="51" t="s">
        <v>20</v>
      </c>
      <c r="D276" s="51" t="s">
        <v>47</v>
      </c>
      <c r="E276" s="51" t="s">
        <v>93</v>
      </c>
      <c r="F276" s="51" t="s">
        <v>57</v>
      </c>
      <c r="H276" s="73">
        <f t="shared" ref="H276:I278" si="12">H277</f>
        <v>1272</v>
      </c>
      <c r="I276" s="73">
        <f t="shared" si="12"/>
        <v>1272</v>
      </c>
      <c r="J276" s="73"/>
      <c r="K276" s="73">
        <f>K277</f>
        <v>0</v>
      </c>
      <c r="L276" s="62">
        <f t="shared" si="11"/>
        <v>0</v>
      </c>
    </row>
    <row r="277" spans="1:12" s="52" customFormat="1" ht="75" hidden="1" customHeight="1">
      <c r="A277" s="44" t="s">
        <v>94</v>
      </c>
      <c r="B277" s="95"/>
      <c r="C277" s="24" t="s">
        <v>137</v>
      </c>
      <c r="D277" s="24" t="s">
        <v>47</v>
      </c>
      <c r="E277" s="24" t="s">
        <v>95</v>
      </c>
      <c r="F277" s="24" t="s">
        <v>57</v>
      </c>
      <c r="H277" s="77">
        <f t="shared" si="12"/>
        <v>1272</v>
      </c>
      <c r="I277" s="77">
        <f t="shared" si="12"/>
        <v>1272</v>
      </c>
      <c r="J277" s="77"/>
      <c r="K277" s="77">
        <f>K278</f>
        <v>0</v>
      </c>
      <c r="L277" s="62">
        <f t="shared" si="11"/>
        <v>0</v>
      </c>
    </row>
    <row r="278" spans="1:12" s="11" customFormat="1" ht="18.75" hidden="1" customHeight="1">
      <c r="A278" s="43" t="s">
        <v>13</v>
      </c>
      <c r="B278" s="94"/>
      <c r="C278" s="3" t="s">
        <v>20</v>
      </c>
      <c r="D278" s="3" t="s">
        <v>47</v>
      </c>
      <c r="E278" s="3" t="s">
        <v>98</v>
      </c>
      <c r="F278" s="3" t="s">
        <v>57</v>
      </c>
      <c r="H278" s="76">
        <f t="shared" si="12"/>
        <v>1272</v>
      </c>
      <c r="I278" s="76">
        <f t="shared" si="12"/>
        <v>1272</v>
      </c>
      <c r="J278" s="76"/>
      <c r="K278" s="76">
        <f>K279</f>
        <v>0</v>
      </c>
      <c r="L278" s="62">
        <f t="shared" si="11"/>
        <v>0</v>
      </c>
    </row>
    <row r="279" spans="1:12" s="11" customFormat="1" ht="30.75" hidden="1" customHeight="1">
      <c r="A279" s="43" t="s">
        <v>99</v>
      </c>
      <c r="B279" s="94"/>
      <c r="C279" s="3" t="s">
        <v>20</v>
      </c>
      <c r="D279" s="3" t="s">
        <v>47</v>
      </c>
      <c r="E279" s="3" t="s">
        <v>98</v>
      </c>
      <c r="F279" s="3" t="s">
        <v>100</v>
      </c>
      <c r="H279" s="76">
        <v>1272</v>
      </c>
      <c r="I279" s="76">
        <v>1272</v>
      </c>
      <c r="J279" s="76"/>
      <c r="K279" s="76"/>
      <c r="L279" s="62">
        <f t="shared" si="11"/>
        <v>0</v>
      </c>
    </row>
    <row r="280" spans="1:12" s="9" customFormat="1" ht="18.75" hidden="1" customHeight="1">
      <c r="A280" s="44"/>
      <c r="B280" s="96"/>
      <c r="C280" s="23"/>
      <c r="D280" s="23"/>
      <c r="E280" s="23"/>
      <c r="F280" s="23"/>
      <c r="H280" s="64"/>
      <c r="I280" s="62"/>
      <c r="J280" s="62"/>
      <c r="K280" s="62"/>
      <c r="L280" s="62">
        <f t="shared" si="11"/>
        <v>0</v>
      </c>
    </row>
    <row r="281" spans="1:12" s="9" customFormat="1" ht="18.75" hidden="1" customHeight="1">
      <c r="A281" s="44"/>
      <c r="B281" s="96"/>
      <c r="C281" s="23"/>
      <c r="D281" s="23"/>
      <c r="E281" s="23"/>
      <c r="F281" s="23"/>
      <c r="H281" s="64"/>
      <c r="I281" s="62"/>
      <c r="J281" s="62"/>
      <c r="K281" s="62"/>
      <c r="L281" s="62">
        <f t="shared" si="11"/>
        <v>0</v>
      </c>
    </row>
    <row r="282" spans="1:12" s="9" customFormat="1" ht="18.75" hidden="1" customHeight="1">
      <c r="A282" s="44"/>
      <c r="B282" s="96"/>
      <c r="C282" s="23"/>
      <c r="D282" s="23"/>
      <c r="E282" s="23"/>
      <c r="F282" s="23"/>
      <c r="H282" s="64"/>
      <c r="I282" s="62"/>
      <c r="J282" s="62"/>
      <c r="K282" s="62"/>
      <c r="L282" s="62">
        <f t="shared" si="11"/>
        <v>0</v>
      </c>
    </row>
    <row r="283" spans="1:12" s="9" customFormat="1" ht="18.75" hidden="1" customHeight="1">
      <c r="A283" s="44"/>
      <c r="B283" s="96"/>
      <c r="C283" s="23"/>
      <c r="D283" s="23"/>
      <c r="E283" s="23"/>
      <c r="F283" s="23"/>
      <c r="H283" s="64"/>
      <c r="I283" s="62"/>
      <c r="J283" s="62"/>
      <c r="K283" s="62"/>
      <c r="L283" s="62">
        <f t="shared" si="11"/>
        <v>0</v>
      </c>
    </row>
    <row r="284" spans="1:12" ht="15" hidden="1">
      <c r="A284" s="102" t="s">
        <v>39</v>
      </c>
      <c r="B284" s="81"/>
      <c r="C284" s="19">
        <v>11</v>
      </c>
      <c r="D284" s="19" t="s">
        <v>42</v>
      </c>
      <c r="E284" s="19" t="s">
        <v>93</v>
      </c>
      <c r="F284" s="19" t="s">
        <v>57</v>
      </c>
      <c r="H284" s="74">
        <f>H285+H290</f>
        <v>0</v>
      </c>
      <c r="I284" s="74">
        <f>I285+I290</f>
        <v>0</v>
      </c>
      <c r="J284" s="74"/>
      <c r="K284" s="74">
        <f>K285+K290</f>
        <v>0</v>
      </c>
      <c r="L284" s="62">
        <f t="shared" si="11"/>
        <v>0</v>
      </c>
    </row>
    <row r="285" spans="1:12" ht="30.75" hidden="1" customHeight="1">
      <c r="A285" s="37" t="s">
        <v>157</v>
      </c>
      <c r="B285" s="83"/>
      <c r="C285" s="3">
        <v>11</v>
      </c>
      <c r="D285" s="3" t="s">
        <v>10</v>
      </c>
      <c r="E285" s="3" t="s">
        <v>93</v>
      </c>
      <c r="F285" s="3" t="s">
        <v>57</v>
      </c>
      <c r="H285" s="71">
        <f>H286</f>
        <v>0</v>
      </c>
      <c r="I285" s="71">
        <f>I286</f>
        <v>0</v>
      </c>
      <c r="J285" s="71"/>
      <c r="K285" s="71">
        <f>K286</f>
        <v>0</v>
      </c>
      <c r="L285" s="62">
        <f t="shared" si="11"/>
        <v>0</v>
      </c>
    </row>
    <row r="286" spans="1:12" s="48" customFormat="1" ht="24" hidden="1" customHeight="1">
      <c r="A286" s="17" t="s">
        <v>158</v>
      </c>
      <c r="B286" s="84"/>
      <c r="C286" s="39" t="s">
        <v>23</v>
      </c>
      <c r="D286" s="39" t="s">
        <v>10</v>
      </c>
      <c r="E286" s="39" t="s">
        <v>159</v>
      </c>
      <c r="F286" s="39" t="s">
        <v>57</v>
      </c>
      <c r="H286" s="76">
        <f>H287+H288</f>
        <v>0</v>
      </c>
      <c r="I286" s="76">
        <f>I287+I288</f>
        <v>0</v>
      </c>
      <c r="J286" s="76"/>
      <c r="K286" s="76">
        <f>K287+K288</f>
        <v>0</v>
      </c>
      <c r="L286" s="62">
        <f t="shared" si="11"/>
        <v>0</v>
      </c>
    </row>
    <row r="287" spans="1:12" s="7" customFormat="1" ht="21.75" hidden="1" customHeight="1">
      <c r="A287" s="17" t="s">
        <v>158</v>
      </c>
      <c r="B287" s="89"/>
      <c r="C287" s="5" t="s">
        <v>23</v>
      </c>
      <c r="D287" s="5" t="s">
        <v>10</v>
      </c>
      <c r="E287" s="5" t="s">
        <v>160</v>
      </c>
      <c r="F287" s="5" t="s">
        <v>57</v>
      </c>
      <c r="H287" s="71"/>
      <c r="I287" s="71"/>
      <c r="J287" s="71"/>
      <c r="K287" s="71"/>
      <c r="L287" s="62">
        <f t="shared" si="11"/>
        <v>0</v>
      </c>
    </row>
    <row r="288" spans="1:12" s="55" customFormat="1" ht="51" hidden="1" customHeight="1">
      <c r="A288" s="38" t="s">
        <v>162</v>
      </c>
      <c r="B288" s="90"/>
      <c r="C288" s="49" t="s">
        <v>23</v>
      </c>
      <c r="D288" s="49" t="s">
        <v>10</v>
      </c>
      <c r="E288" s="49" t="s">
        <v>163</v>
      </c>
      <c r="F288" s="49" t="s">
        <v>57</v>
      </c>
      <c r="H288" s="73"/>
      <c r="I288" s="73"/>
      <c r="J288" s="73"/>
      <c r="K288" s="73"/>
      <c r="L288" s="62">
        <f t="shared" si="11"/>
        <v>0</v>
      </c>
    </row>
    <row r="289" spans="1:14" s="48" customFormat="1" ht="21" hidden="1" customHeight="1">
      <c r="A289" s="38" t="s">
        <v>161</v>
      </c>
      <c r="B289" s="85"/>
      <c r="C289" s="10" t="s">
        <v>23</v>
      </c>
      <c r="D289" s="10" t="s">
        <v>10</v>
      </c>
      <c r="E289" s="10" t="s">
        <v>163</v>
      </c>
      <c r="F289" s="10" t="s">
        <v>164</v>
      </c>
      <c r="H289" s="76"/>
      <c r="I289" s="76"/>
      <c r="J289" s="76"/>
      <c r="K289" s="76"/>
      <c r="L289" s="62">
        <f t="shared" si="11"/>
        <v>0</v>
      </c>
    </row>
    <row r="290" spans="1:14" s="55" customFormat="1" ht="53.25" hidden="1" customHeight="1">
      <c r="A290" s="17" t="s">
        <v>165</v>
      </c>
      <c r="B290" s="99"/>
      <c r="C290" s="56" t="s">
        <v>23</v>
      </c>
      <c r="D290" s="56" t="s">
        <v>49</v>
      </c>
      <c r="E290" s="56" t="s">
        <v>93</v>
      </c>
      <c r="F290" s="56" t="s">
        <v>57</v>
      </c>
      <c r="H290" s="73">
        <f>H291</f>
        <v>0</v>
      </c>
      <c r="I290" s="73">
        <f>I291</f>
        <v>0</v>
      </c>
      <c r="J290" s="73"/>
      <c r="K290" s="73">
        <f>K291</f>
        <v>0</v>
      </c>
      <c r="L290" s="62">
        <f t="shared" si="11"/>
        <v>0</v>
      </c>
    </row>
    <row r="291" spans="1:14" s="48" customFormat="1" ht="29.25" hidden="1" customHeight="1">
      <c r="A291" s="17" t="s">
        <v>11</v>
      </c>
      <c r="B291" s="84"/>
      <c r="C291" s="39" t="s">
        <v>23</v>
      </c>
      <c r="D291" s="39" t="s">
        <v>49</v>
      </c>
      <c r="E291" s="39" t="s">
        <v>166</v>
      </c>
      <c r="F291" s="39" t="s">
        <v>57</v>
      </c>
      <c r="H291" s="76">
        <f>H292+H294</f>
        <v>0</v>
      </c>
      <c r="I291" s="76">
        <f>I292+I294</f>
        <v>0</v>
      </c>
      <c r="J291" s="76"/>
      <c r="K291" s="76">
        <f>K292+K294</f>
        <v>0</v>
      </c>
      <c r="L291" s="62">
        <f t="shared" si="11"/>
        <v>0</v>
      </c>
    </row>
    <row r="292" spans="1:14" s="48" customFormat="1" ht="48" hidden="1" customHeight="1">
      <c r="A292" s="38" t="s">
        <v>167</v>
      </c>
      <c r="B292" s="85"/>
      <c r="C292" s="10" t="s">
        <v>23</v>
      </c>
      <c r="D292" s="10" t="s">
        <v>49</v>
      </c>
      <c r="E292" s="10" t="s">
        <v>168</v>
      </c>
      <c r="F292" s="10" t="s">
        <v>57</v>
      </c>
      <c r="H292" s="76">
        <f>H293</f>
        <v>0</v>
      </c>
      <c r="I292" s="76">
        <f>I293</f>
        <v>0</v>
      </c>
      <c r="J292" s="76"/>
      <c r="K292" s="76">
        <f>K293</f>
        <v>0</v>
      </c>
      <c r="L292" s="62">
        <f t="shared" si="11"/>
        <v>0</v>
      </c>
    </row>
    <row r="293" spans="1:14" s="7" customFormat="1" ht="17.25" hidden="1" customHeight="1">
      <c r="A293" s="17" t="s">
        <v>73</v>
      </c>
      <c r="B293" s="89"/>
      <c r="C293" s="5" t="s">
        <v>23</v>
      </c>
      <c r="D293" s="5" t="s">
        <v>49</v>
      </c>
      <c r="E293" s="5" t="s">
        <v>168</v>
      </c>
      <c r="F293" s="5" t="s">
        <v>169</v>
      </c>
      <c r="H293" s="71"/>
      <c r="I293" s="62">
        <f>G293+H293</f>
        <v>0</v>
      </c>
      <c r="J293" s="62"/>
      <c r="K293" s="62"/>
      <c r="L293" s="62">
        <f t="shared" si="11"/>
        <v>0</v>
      </c>
    </row>
    <row r="294" spans="1:14" s="48" customFormat="1" ht="30" hidden="1" customHeight="1">
      <c r="A294" s="38" t="s">
        <v>170</v>
      </c>
      <c r="B294" s="85"/>
      <c r="C294" s="10" t="s">
        <v>23</v>
      </c>
      <c r="D294" s="10" t="s">
        <v>49</v>
      </c>
      <c r="E294" s="10" t="s">
        <v>171</v>
      </c>
      <c r="F294" s="10" t="s">
        <v>57</v>
      </c>
      <c r="H294" s="76">
        <f>H295</f>
        <v>0</v>
      </c>
      <c r="I294" s="76">
        <f>I295</f>
        <v>0</v>
      </c>
      <c r="J294" s="76"/>
      <c r="K294" s="76">
        <f>K295</f>
        <v>0</v>
      </c>
      <c r="L294" s="62">
        <f t="shared" si="11"/>
        <v>0</v>
      </c>
    </row>
    <row r="295" spans="1:14" s="48" customFormat="1" ht="17.25" hidden="1" customHeight="1">
      <c r="A295" s="17" t="s">
        <v>73</v>
      </c>
      <c r="B295" s="84"/>
      <c r="C295" s="39" t="s">
        <v>23</v>
      </c>
      <c r="D295" s="39" t="s">
        <v>49</v>
      </c>
      <c r="E295" s="39" t="s">
        <v>171</v>
      </c>
      <c r="F295" s="39" t="s">
        <v>169</v>
      </c>
      <c r="H295" s="76"/>
      <c r="I295" s="72"/>
      <c r="J295" s="72"/>
      <c r="K295" s="72"/>
      <c r="L295" s="62">
        <f t="shared" si="11"/>
        <v>0</v>
      </c>
    </row>
    <row r="296" spans="1:14" s="7" customFormat="1" ht="27.75" customHeight="1">
      <c r="A296" s="102" t="s">
        <v>41</v>
      </c>
      <c r="B296" s="104" t="s">
        <v>117</v>
      </c>
      <c r="C296" s="104" t="s">
        <v>42</v>
      </c>
      <c r="D296" s="104" t="s">
        <v>42</v>
      </c>
      <c r="E296" s="104" t="s">
        <v>84</v>
      </c>
      <c r="F296" s="104" t="s">
        <v>57</v>
      </c>
      <c r="G296" s="110">
        <f>G14+G77+G101+G107+G172</f>
        <v>397.6</v>
      </c>
      <c r="H296" s="8"/>
      <c r="I296" s="8"/>
      <c r="J296" s="8"/>
      <c r="K296" s="8"/>
      <c r="L296" s="8"/>
      <c r="M296" s="176">
        <f>M14+M77+M101+M107+M172</f>
        <v>56</v>
      </c>
      <c r="N296" s="110">
        <f>N14+N77+N101+N107+N172</f>
        <v>453.6</v>
      </c>
    </row>
    <row r="297" spans="1:14" s="7" customFormat="1">
      <c r="A297" s="103"/>
      <c r="G297" s="8"/>
      <c r="H297" s="8"/>
      <c r="I297" s="8"/>
      <c r="J297" s="8"/>
      <c r="K297" s="8"/>
      <c r="L297" s="8"/>
    </row>
    <row r="298" spans="1:14" s="7" customFormat="1">
      <c r="A298" s="103"/>
    </row>
    <row r="299" spans="1:14" s="7" customFormat="1">
      <c r="A299" s="103"/>
    </row>
    <row r="300" spans="1:14" s="7" customFormat="1">
      <c r="A300" s="103"/>
    </row>
    <row r="301" spans="1:14" s="7" customFormat="1"/>
    <row r="302" spans="1:14" s="7" customFormat="1"/>
    <row r="303" spans="1:14" s="7" customFormat="1"/>
    <row r="304" spans="1:14" s="7" customFormat="1"/>
    <row r="305" s="7" customFormat="1"/>
    <row r="306" s="7" customFormat="1"/>
    <row r="307" s="7" customFormat="1"/>
    <row r="308" s="7" customFormat="1"/>
    <row r="309" s="7" customFormat="1"/>
    <row r="310" s="7" customFormat="1"/>
    <row r="311" s="7" customFormat="1"/>
    <row r="312" s="7" customFormat="1"/>
    <row r="313" s="7" customFormat="1"/>
    <row r="314" s="7" customFormat="1"/>
    <row r="315" s="7" customFormat="1"/>
    <row r="316" s="7" customFormat="1"/>
    <row r="317" s="7" customFormat="1"/>
    <row r="318" s="7" customFormat="1"/>
    <row r="319" s="7" customFormat="1"/>
    <row r="320" s="7" customFormat="1"/>
  </sheetData>
  <autoFilter ref="A14:G295"/>
  <mergeCells count="15">
    <mergeCell ref="L10:L12"/>
    <mergeCell ref="F1:L1"/>
    <mergeCell ref="A6:G7"/>
    <mergeCell ref="G9:L9"/>
    <mergeCell ref="A10:A12"/>
    <mergeCell ref="B10:B12"/>
    <mergeCell ref="C10:C12"/>
    <mergeCell ref="D10:D12"/>
    <mergeCell ref="E10:E12"/>
    <mergeCell ref="J10:J12"/>
    <mergeCell ref="K10:K12"/>
    <mergeCell ref="F10:F12"/>
    <mergeCell ref="G10:G12"/>
    <mergeCell ref="H10:H12"/>
    <mergeCell ref="I10:I12"/>
  </mergeCells>
  <phoneticPr fontId="0" type="noConversion"/>
  <pageMargins left="0.84" right="0.31" top="0.51" bottom="0.33" header="0.26" footer="0.31"/>
  <pageSetup paperSize="9" scale="70" fitToHeight="100" orientation="portrait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2015 вед.струк</vt:lpstr>
      <vt:lpstr>' 2015 вед.струк'!Заголовки_для_печати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1</cp:lastModifiedBy>
  <cp:lastPrinted>2013-10-31T12:44:20Z</cp:lastPrinted>
  <dcterms:created xsi:type="dcterms:W3CDTF">2004-10-22T12:47:09Z</dcterms:created>
  <dcterms:modified xsi:type="dcterms:W3CDTF">2015-03-24T12:18:13Z</dcterms:modified>
</cp:coreProperties>
</file>